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backup0728\user\Downloads\"/>
    </mc:Choice>
  </mc:AlternateContent>
  <xr:revisionPtr revIDLastSave="0" documentId="8_{EDCC0FC7-1D23-45BE-8610-73900E755F1F}" xr6:coauthVersionLast="36" xr6:coauthVersionMax="36" xr10:uidLastSave="{00000000-0000-0000-0000-000000000000}"/>
  <bookViews>
    <workbookView xWindow="0" yWindow="0" windowWidth="23040" windowHeight="8556" activeTab="1" xr2:uid="{C150E7B7-EC06-4810-928B-3DA65166FC7D}"/>
  </bookViews>
  <sheets>
    <sheet name="填表說明" sheetId="4" r:id="rId1"/>
    <sheet name="問卷" sheetId="1" r:id="rId2"/>
  </sheets>
  <definedNames>
    <definedName name="_ftn1" localSheetId="1">問卷!$B$137</definedName>
    <definedName name="_ftn10" localSheetId="1">問卷!$B$147</definedName>
    <definedName name="_ftn2" localSheetId="1">問卷!$B$139</definedName>
    <definedName name="_ftn3" localSheetId="1">問卷!$B$140</definedName>
    <definedName name="_ftn4" localSheetId="1">問卷!$B$141</definedName>
    <definedName name="_ftn5" localSheetId="1">問卷!$B$142</definedName>
    <definedName name="_ftn6" localSheetId="1">問卷!$B$143</definedName>
    <definedName name="_ftn7" localSheetId="1">問卷!$B$144</definedName>
    <definedName name="_ftn8" localSheetId="1">問卷!$B$145</definedName>
    <definedName name="_ftn9" localSheetId="1">問卷!$B$146</definedName>
    <definedName name="_ftnref1" localSheetId="1">問卷!#REF!</definedName>
    <definedName name="_ftnref10" localSheetId="1">問卷!$B$106</definedName>
    <definedName name="_ftnref2" localSheetId="1">問卷!$B$41</definedName>
    <definedName name="_ftnref3" localSheetId="1">問卷!$B$50</definedName>
    <definedName name="_ftnref4" localSheetId="1">問卷!$E$56</definedName>
    <definedName name="_ftnref5" localSheetId="1">問卷!$B$60</definedName>
    <definedName name="_ftnref6" localSheetId="1">問卷!$B$91</definedName>
    <definedName name="_ftnref7" localSheetId="1">問卷!$B$93</definedName>
    <definedName name="_ftnref8" localSheetId="1">問卷!$B$94</definedName>
    <definedName name="_ftnref9" localSheetId="1">問卷!$B$105</definedName>
    <definedName name="_xlnm.Print_Area" localSheetId="1">問卷!$A$1:$H$148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7" i="1" l="1"/>
  <c r="K66" i="1"/>
  <c r="K65" i="1"/>
  <c r="K64" i="1"/>
  <c r="K112" i="1" l="1"/>
  <c r="K113" i="1"/>
  <c r="K111" i="1"/>
  <c r="K102" i="1"/>
  <c r="K100" i="1"/>
  <c r="K98" i="1"/>
  <c r="K56" i="1"/>
  <c r="K54" i="1"/>
  <c r="K55" i="1"/>
  <c r="K53" i="1"/>
  <c r="K44" i="1"/>
  <c r="K43" i="1"/>
  <c r="K45" i="1"/>
  <c r="K42" i="1"/>
  <c r="K41" i="1"/>
  <c r="K39" i="1"/>
  <c r="K38" i="1" l="1"/>
  <c r="K37" i="1"/>
  <c r="K87" i="1"/>
  <c r="K108" i="1" l="1"/>
  <c r="K93" i="1"/>
  <c r="K68" i="1"/>
  <c r="K61" i="1"/>
  <c r="K60" i="1"/>
  <c r="K71" i="1"/>
  <c r="K72" i="1"/>
  <c r="K73" i="1"/>
  <c r="K74" i="1"/>
  <c r="K75" i="1"/>
  <c r="K76" i="1"/>
  <c r="K77" i="1"/>
  <c r="K78" i="1"/>
  <c r="K79" i="1"/>
  <c r="K80" i="1"/>
  <c r="K81" i="1"/>
  <c r="K82" i="1"/>
  <c r="K83" i="1"/>
  <c r="K84" i="1"/>
  <c r="K85" i="1"/>
  <c r="K86" i="1"/>
  <c r="K70" i="1"/>
  <c r="K89" i="1"/>
  <c r="K95" i="1"/>
  <c r="K94" i="1"/>
  <c r="K92" i="1"/>
  <c r="K91" i="1"/>
  <c r="K101" i="1"/>
  <c r="K99" i="1"/>
  <c r="K97" i="1"/>
  <c r="K104" i="1"/>
  <c r="K105" i="1"/>
  <c r="K106" i="1"/>
  <c r="K107" i="1"/>
  <c r="K110" i="1"/>
  <c r="K117" i="1"/>
  <c r="K118" i="1"/>
  <c r="K119" i="1"/>
  <c r="K120" i="1"/>
  <c r="K121" i="1"/>
  <c r="K122" i="1"/>
  <c r="K116" i="1"/>
  <c r="K125" i="1"/>
  <c r="K126" i="1"/>
  <c r="K127" i="1"/>
  <c r="K128" i="1"/>
  <c r="K124" i="1"/>
  <c r="K57" i="1"/>
  <c r="K134" i="1"/>
  <c r="K135" i="1"/>
  <c r="K133" i="1"/>
  <c r="K47" i="1"/>
  <c r="K48" i="1"/>
  <c r="K49" i="1"/>
  <c r="K50" i="1"/>
  <c r="K51" i="1"/>
  <c r="K46" i="1"/>
  <c r="K32" i="1"/>
  <c r="K36" i="1"/>
  <c r="K35" i="1"/>
  <c r="K33" i="1"/>
  <c r="K31" i="1"/>
  <c r="K25" i="1"/>
  <c r="K26" i="1"/>
  <c r="K24" i="1"/>
  <c r="K28" i="1"/>
  <c r="K29" i="1"/>
  <c r="K27" i="1"/>
  <c r="K19" i="1"/>
  <c r="K20" i="1"/>
  <c r="K21" i="1"/>
  <c r="K22" i="1"/>
  <c r="K14" i="1"/>
  <c r="K15" i="1"/>
  <c r="K16" i="1"/>
  <c r="K17" i="1"/>
  <c r="K6" i="1"/>
  <c r="K8" i="1"/>
  <c r="K9" i="1"/>
  <c r="K10" i="1"/>
  <c r="K11" i="1"/>
  <c r="K12" i="1"/>
  <c r="K5" i="1"/>
  <c r="K3" i="1"/>
  <c r="K4" i="1" l="1"/>
  <c r="K114" i="1"/>
  <c r="K131" i="1"/>
  <c r="K58" i="1"/>
  <c r="K2" i="1" l="1"/>
</calcChain>
</file>

<file path=xl/sharedStrings.xml><?xml version="1.0" encoding="utf-8"?>
<sst xmlns="http://schemas.openxmlformats.org/spreadsheetml/2006/main" count="209" uniqueCount="175">
  <si>
    <t>連絡人姓名:</t>
  </si>
  <si>
    <t>電話號碼:</t>
  </si>
  <si>
    <t>電子信箱:</t>
  </si>
  <si>
    <t>傳真:</t>
  </si>
  <si>
    <t>網站:</t>
  </si>
  <si>
    <t>董事長姓名:</t>
  </si>
  <si>
    <t>地址:</t>
  </si>
  <si>
    <t>掌控或主導NPO的法人或團體/政府機關名稱(若適用):</t>
  </si>
  <si>
    <t>實質掌控法人的自然人姓名(不論該自然人是否為董事)：</t>
  </si>
  <si>
    <t>6. 向法院登記成立為NPO的日期:(年/月/日)</t>
  </si>
  <si>
    <t>7. 法人許可設立登記證書字號:</t>
  </si>
  <si>
    <t xml:space="preserve">8. 主管機關: </t>
  </si>
  <si>
    <t>請列出服務及活動：</t>
  </si>
  <si>
    <t> 1. 服務</t>
  </si>
  <si>
    <t>是</t>
  </si>
  <si>
    <t>否</t>
  </si>
  <si>
    <t>不知道</t>
  </si>
  <si>
    <t>如果是，請具體說明:</t>
  </si>
  <si>
    <t>請提供有助於主管機關更瞭解這份問卷的其他資訊或意見</t>
  </si>
  <si>
    <t>本人特此聲明，這份問卷的敘述與資料為真實且正確，我已盡我個人所知與所秉持的信念填寫。</t>
  </si>
  <si>
    <t xml:space="preserve">姓名 </t>
  </si>
  <si>
    <t>職稱</t>
  </si>
  <si>
    <t>日期(年/月/日)</t>
  </si>
  <si>
    <t>2. 資金來源</t>
    <phoneticPr fontId="4" type="noConversion"/>
  </si>
  <si>
    <t>A. 基本資訊</t>
    <phoneticPr fontId="4" type="noConversion"/>
  </si>
  <si>
    <t>1. 非營利組織名稱:</t>
    <phoneticPr fontId="4" type="noConversion"/>
  </si>
  <si>
    <t>2. 主事務所地址:</t>
    <phoneticPr fontId="4" type="noConversion"/>
  </si>
  <si>
    <t xml:space="preserve">3. 連絡資訊: </t>
    <phoneticPr fontId="4" type="noConversion"/>
  </si>
  <si>
    <t>5. 是否有外國人控制或主導NPO?(含雙重國籍者)</t>
    <phoneticPr fontId="4" type="noConversion"/>
  </si>
  <si>
    <t xml:space="preserve">9. 是否有在前一年度年進行公益勸募計畫?如是，請打勾，並請說明是向哪個主管機關申請?有無獲得主管機關的許可?另請提供許可日期及許可文號? </t>
    <phoneticPr fontId="4" type="noConversion"/>
  </si>
  <si>
    <t>非營利組織風險評估問卷</t>
    <phoneticPr fontId="4" type="noConversion"/>
  </si>
  <si>
    <t>※本份問卷請以填表之前一年度做為填答基準年度</t>
    <phoneticPr fontId="4" type="noConversion"/>
  </si>
  <si>
    <t>姓名及國籍:</t>
  </si>
  <si>
    <t>18. 請勾選提供非營利服務或活動為有償或無償？並列出提供服務。(可複選)</t>
    <phoneticPr fontId="4" type="noConversion"/>
  </si>
  <si>
    <t>請列出服務及活動：</t>
    <phoneticPr fontId="4" type="noConversion"/>
  </si>
  <si>
    <t>a. 從政府(含活動補助款)</t>
    <phoneticPr fontId="4" type="noConversion"/>
  </si>
  <si>
    <t>b. 主動募集資金</t>
    <phoneticPr fontId="4" type="noConversion"/>
  </si>
  <si>
    <t>c. 被動接受捐贈</t>
    <phoneticPr fontId="4" type="noConversion"/>
  </si>
  <si>
    <t>a. 透過廣告文宣品(含衛教品)募款</t>
    <phoneticPr fontId="4" type="noConversion"/>
  </si>
  <si>
    <t>b. 拍賣</t>
    <phoneticPr fontId="4" type="noConversion"/>
  </si>
  <si>
    <t>c. 募款箱</t>
    <phoneticPr fontId="4" type="noConversion"/>
  </si>
  <si>
    <t>d. 發票箱</t>
    <phoneticPr fontId="4" type="noConversion"/>
  </si>
  <si>
    <t>e. 登門募款</t>
    <phoneticPr fontId="4" type="noConversion"/>
  </si>
  <si>
    <t>f. 募款餐會/晚會/音樂會</t>
    <phoneticPr fontId="4" type="noConversion"/>
  </si>
  <si>
    <t>g. 銷售活動</t>
    <phoneticPr fontId="4" type="noConversion"/>
  </si>
  <si>
    <t>h. 網路</t>
    <phoneticPr fontId="4" type="noConversion"/>
  </si>
  <si>
    <t>i. 郵件</t>
    <phoneticPr fontId="4" type="noConversion"/>
  </si>
  <si>
    <t>j. 特定企業捐贈/贊助</t>
    <phoneticPr fontId="4" type="noConversion"/>
  </si>
  <si>
    <t xml:space="preserve">k. 特定個人捐贈/贊助 </t>
    <phoneticPr fontId="4" type="noConversion"/>
  </si>
  <si>
    <t>l. 電話/電視募款</t>
    <phoneticPr fontId="4" type="noConversion"/>
  </si>
  <si>
    <t>m. 競賽/體育活動</t>
    <phoneticPr fontId="4" type="noConversion"/>
  </si>
  <si>
    <t xml:space="preserve">n. 超商電子平台(例如ibon) </t>
    <phoneticPr fontId="4" type="noConversion"/>
  </si>
  <si>
    <t>o. LINE 等APP支付</t>
    <phoneticPr fontId="4" type="noConversion"/>
  </si>
  <si>
    <t xml:space="preserve">p. 電匯(含ATM的轉帳) </t>
    <phoneticPr fontId="4" type="noConversion"/>
  </si>
  <si>
    <t>b. 非高風險國家之居民或公民</t>
    <phoneticPr fontId="4" type="noConversion"/>
  </si>
  <si>
    <t>e. 中介捐款人(代表實際捐款者之第三人，例如律師、會計師等)</t>
    <phoneticPr fontId="4" type="noConversion"/>
  </si>
  <si>
    <t>是的話，請列出是哪些國家:</t>
    <phoneticPr fontId="4" type="noConversion"/>
  </si>
  <si>
    <t xml:space="preserve">是否有正在進行的國內外訴訟案件? </t>
    <phoneticPr fontId="4" type="noConversion"/>
  </si>
  <si>
    <t>2-1如何取得資源(資金或物資)? (請打勾)(可複選)</t>
    <phoneticPr fontId="4" type="noConversion"/>
  </si>
  <si>
    <t xml:space="preserve">2-2如何公開募集資金 (請打勾)(可複選) </t>
    <phoneticPr fontId="4" type="noConversion"/>
  </si>
  <si>
    <t>a. 是否接受來自海外(包含大陸地區)的捐款? (不含外國人來台捐款情形)</t>
    <phoneticPr fontId="4" type="noConversion"/>
  </si>
  <si>
    <t>b. 是否將款項送往海外(包含大陸地區)?</t>
    <phoneticPr fontId="4" type="noConversion"/>
  </si>
  <si>
    <t>c. 是否提供跨境(包含大陸地區)的計劃或服務?</t>
    <phoneticPr fontId="4" type="noConversion"/>
  </si>
  <si>
    <t>a. 是否使用志工或約聘人員(含外包商)進行籌款、宣傳或提供計劃和服務？</t>
    <phoneticPr fontId="4" type="noConversion"/>
  </si>
  <si>
    <t xml:space="preserve">d. 是否使用銀行、信用合作社、證券、保險以外等不受監管的方式進行金融交易（例如: 存入資金、轉移資金、進行證券交易等）？ </t>
    <phoneticPr fontId="4" type="noConversion"/>
  </si>
  <si>
    <t>a. 控制或主導NPO之人的身分</t>
    <phoneticPr fontId="4" type="noConversion"/>
  </si>
  <si>
    <t>b. 對於NPO董事長、董事或監察人有進行前科背景調查(例如透過詢問、使用公開資訊進行查詢)</t>
    <phoneticPr fontId="4" type="noConversion"/>
  </si>
  <si>
    <t>c. NPO成立的宗旨及目的</t>
    <phoneticPr fontId="4" type="noConversion"/>
  </si>
  <si>
    <t xml:space="preserve">d. 財務報表 </t>
    <phoneticPr fontId="4" type="noConversion"/>
  </si>
  <si>
    <t xml:space="preserve">e. 受益人資訊 </t>
    <phoneticPr fontId="4" type="noConversion"/>
  </si>
  <si>
    <t>f. 捐款人資訊</t>
    <phoneticPr fontId="4" type="noConversion"/>
  </si>
  <si>
    <t xml:space="preserve">g. 是否會對幫您籌募資金或提供計畫與服務的外包商或其他合作夥伴進行審查(例如理解財務狀況及組織運作情形)? </t>
    <phoneticPr fontId="4" type="noConversion"/>
  </si>
  <si>
    <t>a. 員工(不含董監事)是否有接受洗錢/資恐風險的教育訓練?</t>
    <phoneticPr fontId="4" type="noConversion"/>
  </si>
  <si>
    <t>b. 實施內控措施?</t>
    <phoneticPr fontId="4" type="noConversion"/>
  </si>
  <si>
    <t>c. 建立會計制度?</t>
    <phoneticPr fontId="4" type="noConversion"/>
  </si>
  <si>
    <t>d. 是否會用我國及聯合國安理會公布之制裁名單過濾捐款人及受款人? (法務部網站: https://www.moj.gov.tw/lp-937-8003.html)</t>
    <phoneticPr fontId="4" type="noConversion"/>
  </si>
  <si>
    <t>2-3 是否接受現鈔捐款? (請打勾)</t>
    <phoneticPr fontId="4" type="noConversion"/>
  </si>
  <si>
    <t>2-4 捐款人是否為下列人士? (請打勾)(可複選)</t>
    <phoneticPr fontId="4" type="noConversion"/>
  </si>
  <si>
    <r>
      <t xml:space="preserve">3. 地理範圍 </t>
    </r>
    <r>
      <rPr>
        <sz val="11"/>
        <color theme="1"/>
        <rFont val="標楷體"/>
        <family val="4"/>
        <charset val="136"/>
      </rPr>
      <t>(請打勾)</t>
    </r>
    <phoneticPr fontId="4" type="noConversion"/>
  </si>
  <si>
    <r>
      <t xml:space="preserve">4. 服務/交付管道 </t>
    </r>
    <r>
      <rPr>
        <sz val="11"/>
        <color theme="1"/>
        <rFont val="標楷體"/>
        <family val="4"/>
        <charset val="136"/>
      </rPr>
      <t>(請打勾)</t>
    </r>
    <phoneticPr fontId="4" type="noConversion"/>
  </si>
  <si>
    <t>問卷年度：</t>
    <phoneticPr fontId="4" type="noConversion"/>
  </si>
  <si>
    <t>是 (請打勾)</t>
    <phoneticPr fontId="4" type="noConversion"/>
  </si>
  <si>
    <t>否 (請打勾)</t>
    <phoneticPr fontId="4" type="noConversion"/>
  </si>
  <si>
    <t>無 (請打勾)</t>
    <phoneticPr fontId="4" type="noConversion"/>
  </si>
  <si>
    <t>有 (請打勾)</t>
    <phoneticPr fontId="4" type="noConversion"/>
  </si>
  <si>
    <t>無償 (請打勾)</t>
    <phoneticPr fontId="4" type="noConversion"/>
  </si>
  <si>
    <t>10. 分事務所</t>
    <phoneticPr fontId="4" type="noConversion"/>
  </si>
  <si>
    <t>主管機關及許可文號：</t>
    <phoneticPr fontId="4" type="noConversion"/>
  </si>
  <si>
    <t>國外分事務所地點(國家及地區)：</t>
    <phoneticPr fontId="4" type="noConversion"/>
  </si>
  <si>
    <t>國內 (請打勾)</t>
    <phoneticPr fontId="4" type="noConversion"/>
  </si>
  <si>
    <t>國外 (請打勾)</t>
    <phoneticPr fontId="4" type="noConversion"/>
  </si>
  <si>
    <r>
      <t xml:space="preserve">14. 志工之人數: </t>
    </r>
    <r>
      <rPr>
        <sz val="11"/>
        <color rgb="FFFF0000"/>
        <rFont val="標楷體"/>
        <family val="4"/>
        <charset val="136"/>
      </rPr>
      <t>(單位：人)</t>
    </r>
    <phoneticPr fontId="4" type="noConversion"/>
  </si>
  <si>
    <r>
      <t xml:space="preserve">13. 臨時雇員、約聘人員(含外包商)之人數: </t>
    </r>
    <r>
      <rPr>
        <sz val="11"/>
        <color rgb="FFFF0000"/>
        <rFont val="標楷體"/>
        <family val="4"/>
        <charset val="136"/>
      </rPr>
      <t>(單位：人)</t>
    </r>
    <phoneticPr fontId="4" type="noConversion"/>
  </si>
  <si>
    <t>(如果是，請具體說明如下) (例如：蓋學校、提供醫療服務等)</t>
    <phoneticPr fontId="4" type="noConversion"/>
  </si>
  <si>
    <t>如果有，民事訴訟?</t>
    <phoneticPr fontId="4" type="noConversion"/>
  </si>
  <si>
    <t>如果有，行政訴訟?</t>
    <phoneticPr fontId="4" type="noConversion"/>
  </si>
  <si>
    <t>如果有，刑事訴訟?</t>
    <phoneticPr fontId="4" type="noConversion"/>
  </si>
  <si>
    <t>公司/非營利組織的國家：</t>
    <phoneticPr fontId="4" type="noConversion"/>
  </si>
  <si>
    <r>
      <t xml:space="preserve">12. 非營利組織正職員工人數(不包含臨時雇員、約聘人員[含外包商]及志工): </t>
    </r>
    <r>
      <rPr>
        <sz val="11"/>
        <color rgb="FFFF0000"/>
        <rFont val="標楷體"/>
        <family val="4"/>
        <charset val="136"/>
      </rPr>
      <t>(單位：人)</t>
    </r>
    <phoneticPr fontId="4" type="noConversion"/>
  </si>
  <si>
    <t xml:space="preserve">d. 其他 </t>
    <phoneticPr fontId="4" type="noConversion"/>
  </si>
  <si>
    <t xml:space="preserve"> 請說明：</t>
    <phoneticPr fontId="4" type="noConversion"/>
  </si>
  <si>
    <t>請具體說明</t>
    <phoneticPr fontId="4" type="noConversion"/>
  </si>
  <si>
    <t>q. 其他</t>
    <phoneticPr fontId="4" type="noConversion"/>
  </si>
  <si>
    <t xml:space="preserve">如果非營利組織是由其他法人、法律協議、公司或組織實際控制，請列出最終控制非營利組織自然人。 </t>
    <phoneticPr fontId="4" type="noConversion"/>
  </si>
  <si>
    <t xml:space="preserve">[1] </t>
    <phoneticPr fontId="4" type="noConversion"/>
  </si>
  <si>
    <t>[2]</t>
  </si>
  <si>
    <t>[3]</t>
  </si>
  <si>
    <t>[4]</t>
  </si>
  <si>
    <t>[5]</t>
  </si>
  <si>
    <t>[6]</t>
  </si>
  <si>
    <t>[7]</t>
  </si>
  <si>
    <t>[8]</t>
  </si>
  <si>
    <t>[9]</t>
  </si>
  <si>
    <t>[10]</t>
  </si>
  <si>
    <t>這裡的服務指興建住宅、辦學校、建醫院及社會救助等服務。不包括提供藝術、文化、體育、表演或對特定議題倡議等活動。</t>
    <phoneticPr fontId="4" type="noConversion"/>
  </si>
  <si>
    <t>支出的資金年度總額，應包括在提供服務和活動時支付的任何資金，不包括基金會的營運和管理成本。</t>
    <phoneticPr fontId="4" type="noConversion"/>
  </si>
  <si>
    <t>營利行為依據「教育文化公益慈善機關或團體免納所得稅適用標準」規定，係指銷售貨物與勞務定有一定收費標準，依法應申報所得稅及營業稅之行為。</t>
    <phoneticPr fontId="4" type="noConversion"/>
  </si>
  <si>
    <t>請參照法務部訂定之「重要政治性職務之人與其家庭成員及有密切關係之人範圍認定標準」第2條，法規連結: https://mojlaw.moj.gov.tw/LawContent.aspx?LSID=FL085256。</t>
    <phoneticPr fontId="4" type="noConversion"/>
  </si>
  <si>
    <t>請參照法務部訂定之「重要政治性職務之人與其家庭成員及有密切關係之人範圍認定標準」第3、4條，法規連結同上。</t>
    <phoneticPr fontId="4" type="noConversion"/>
  </si>
  <si>
    <t>大量短期人力是指志工或臨時僱員占基金會員工總數50％以上的情況。</t>
    <phoneticPr fontId="4" type="noConversion"/>
  </si>
  <si>
    <r>
      <t>4. 請列出掌控或主導NPO</t>
    </r>
    <r>
      <rPr>
        <vertAlign val="superscript"/>
        <sz val="11"/>
        <color rgb="FFFF0000"/>
        <rFont val="標楷體"/>
        <family val="4"/>
        <charset val="136"/>
      </rPr>
      <t>[1]</t>
    </r>
    <r>
      <rPr>
        <b/>
        <sz val="11"/>
        <color theme="1"/>
        <rFont val="標楷體"/>
        <family val="4"/>
        <charset val="136"/>
      </rPr>
      <t>之個人或團體的名稱(例如，非營利組織由何人作出關鍵的決定)</t>
    </r>
    <phoneticPr fontId="4" type="noConversion"/>
  </si>
  <si>
    <r>
      <t>11. 是否與國內、外之公司/機構或非營利組織一起提供非營利性服務</t>
    </r>
    <r>
      <rPr>
        <vertAlign val="superscript"/>
        <sz val="11"/>
        <color rgb="FFFF0000"/>
        <rFont val="標楷體"/>
        <family val="4"/>
        <charset val="136"/>
      </rPr>
      <t>[2]</t>
    </r>
    <r>
      <rPr>
        <b/>
        <sz val="11"/>
        <color theme="1"/>
        <rFont val="標楷體"/>
        <family val="4"/>
        <charset val="136"/>
      </rPr>
      <t>，如有，請列出公司/非營利組織所屬的國家。</t>
    </r>
    <phoneticPr fontId="4" type="noConversion"/>
  </si>
  <si>
    <r>
      <t>有償 (對於所提供的服務訂有收費標準)</t>
    </r>
    <r>
      <rPr>
        <vertAlign val="superscript"/>
        <sz val="11"/>
        <color rgb="FFFF0000"/>
        <rFont val="標楷體"/>
        <family val="4"/>
        <charset val="136"/>
      </rPr>
      <t xml:space="preserve">[4] </t>
    </r>
    <r>
      <rPr>
        <sz val="11"/>
        <color theme="1"/>
        <rFont val="標楷體"/>
        <family val="4"/>
        <charset val="136"/>
      </rPr>
      <t>(請打勾)</t>
    </r>
    <phoneticPr fontId="4" type="noConversion"/>
  </si>
  <si>
    <r>
      <t>是否提供非營利服務</t>
    </r>
    <r>
      <rPr>
        <vertAlign val="superscript"/>
        <sz val="12"/>
        <color rgb="FFFF0000"/>
        <rFont val="標楷體"/>
        <family val="4"/>
        <charset val="136"/>
      </rPr>
      <t>[5]</t>
    </r>
    <r>
      <rPr>
        <sz val="12"/>
        <color theme="1"/>
        <rFont val="標楷體"/>
        <family val="4"/>
        <charset val="136"/>
      </rPr>
      <t>？(請打勾)</t>
    </r>
    <phoneticPr fontId="4" type="noConversion"/>
  </si>
  <si>
    <r>
      <t>a. 高風險國家之居民或公民</t>
    </r>
    <r>
      <rPr>
        <vertAlign val="superscript"/>
        <sz val="11"/>
        <color rgb="FFFF0000"/>
        <rFont val="標楷體"/>
        <family val="4"/>
        <charset val="136"/>
      </rPr>
      <t>[6]</t>
    </r>
    <phoneticPr fontId="4" type="noConversion"/>
  </si>
  <si>
    <r>
      <t>c. 國內重要政治性職務人士</t>
    </r>
    <r>
      <rPr>
        <vertAlign val="superscript"/>
        <sz val="11"/>
        <color rgb="FFFF0000"/>
        <rFont val="標楷體"/>
        <family val="4"/>
        <charset val="136"/>
      </rPr>
      <t>[7]</t>
    </r>
    <phoneticPr fontId="4" type="noConversion"/>
  </si>
  <si>
    <r>
      <t>d. 外國重要政治性職務人士</t>
    </r>
    <r>
      <rPr>
        <vertAlign val="superscript"/>
        <sz val="11"/>
        <color rgb="FFFF0000"/>
        <rFont val="標楷體"/>
        <family val="4"/>
        <charset val="136"/>
      </rPr>
      <t>[8]</t>
    </r>
    <phoneticPr fontId="4" type="noConversion"/>
  </si>
  <si>
    <r>
      <t>c. 是否使用大量的短期人力</t>
    </r>
    <r>
      <rPr>
        <vertAlign val="superscript"/>
        <sz val="11"/>
        <color rgb="FFFF0000"/>
        <rFont val="標楷體"/>
        <family val="4"/>
        <charset val="136"/>
      </rPr>
      <t>[10]</t>
    </r>
    <r>
      <rPr>
        <sz val="11"/>
        <color theme="1"/>
        <rFont val="標楷體"/>
        <family val="4"/>
        <charset val="136"/>
      </rPr>
      <t>?</t>
    </r>
    <phoneticPr fontId="4" type="noConversion"/>
  </si>
  <si>
    <r>
      <t>e. 是否曾依資恐防制法要求進行凍結措施</t>
    </r>
    <r>
      <rPr>
        <vertAlign val="superscript"/>
        <sz val="11"/>
        <color rgb="FFFF0000"/>
        <rFont val="標楷體"/>
        <family val="4"/>
        <charset val="136"/>
      </rPr>
      <t>[11]</t>
    </r>
    <r>
      <rPr>
        <sz val="11"/>
        <color theme="1"/>
        <rFont val="標楷體"/>
        <family val="4"/>
        <charset val="136"/>
      </rPr>
      <t>？</t>
    </r>
    <phoneticPr fontId="4" type="noConversion"/>
  </si>
  <si>
    <t>[11]</t>
  </si>
  <si>
    <t>請參照資恐防制法第7條第1項及第2項規定。</t>
    <phoneticPr fontId="4" type="noConversion"/>
  </si>
  <si>
    <t>B. 固有風險因子</t>
    <phoneticPr fontId="4" type="noConversion"/>
  </si>
  <si>
    <t>C. 實施降低風險措施</t>
    <phoneticPr fontId="4" type="noConversion"/>
  </si>
  <si>
    <t>D. 其他資訊</t>
    <phoneticPr fontId="4" type="noConversion"/>
  </si>
  <si>
    <t>E. 聲明</t>
    <phoneticPr fontId="4" type="noConversion"/>
  </si>
  <si>
    <t>一、</t>
    <phoneticPr fontId="4" type="noConversion"/>
  </si>
  <si>
    <t>二、</t>
    <phoneticPr fontId="4" type="noConversion"/>
  </si>
  <si>
    <t>三、</t>
    <phoneticPr fontId="4" type="noConversion"/>
  </si>
  <si>
    <t>依據財團法人法第27條第3項第1款規定：「一、進行防制洗錢及打擊資恐之風險評估，每二年更新之；並得於風險評估範圍內，要求財團法人提出相關資料。」辦理。</t>
    <phoneticPr fontId="4" type="noConversion"/>
  </si>
  <si>
    <t>填寫檢查</t>
    <phoneticPr fontId="4" type="noConversion"/>
  </si>
  <si>
    <t>不檢查</t>
    <phoneticPr fontId="4" type="noConversion"/>
  </si>
  <si>
    <r>
      <t xml:space="preserve">國內數量： </t>
    </r>
    <r>
      <rPr>
        <sz val="11"/>
        <color rgb="FFFF0000"/>
        <rFont val="標楷體"/>
        <family val="4"/>
        <charset val="136"/>
      </rPr>
      <t>(單位：個)</t>
    </r>
    <phoneticPr fontId="4" type="noConversion"/>
  </si>
  <si>
    <r>
      <t xml:space="preserve">國外數量(海外，包含大陸地區)： </t>
    </r>
    <r>
      <rPr>
        <sz val="11"/>
        <color rgb="FFFF0000"/>
        <rFont val="標楷體"/>
        <family val="4"/>
        <charset val="136"/>
      </rPr>
      <t>(單位：個)</t>
    </r>
    <phoneticPr fontId="4" type="noConversion"/>
  </si>
  <si>
    <r>
      <t>1.</t>
    </r>
    <r>
      <rPr>
        <b/>
        <sz val="7"/>
        <color theme="1"/>
        <rFont val="標楷體"/>
        <family val="4"/>
        <charset val="136"/>
      </rPr>
      <t xml:space="preserve">  </t>
    </r>
    <r>
      <rPr>
        <b/>
        <sz val="11"/>
        <color theme="1"/>
        <rFont val="標楷體"/>
        <family val="4"/>
        <charset val="136"/>
      </rPr>
      <t>是否有留意並保存以下資訊?</t>
    </r>
    <r>
      <rPr>
        <sz val="11"/>
        <color theme="1"/>
        <rFont val="標楷體"/>
        <family val="4"/>
        <charset val="136"/>
      </rPr>
      <t xml:space="preserve"> (請打勾)</t>
    </r>
    <phoneticPr fontId="4" type="noConversion"/>
  </si>
  <si>
    <r>
      <t xml:space="preserve">5. 其他 </t>
    </r>
    <r>
      <rPr>
        <sz val="11"/>
        <color theme="1"/>
        <rFont val="標楷體"/>
        <family val="4"/>
        <charset val="136"/>
      </rPr>
      <t>(請打勾)</t>
    </r>
    <phoneticPr fontId="4" type="noConversion"/>
  </si>
  <si>
    <r>
      <t xml:space="preserve">2. 是否有以下行為? </t>
    </r>
    <r>
      <rPr>
        <sz val="11"/>
        <color theme="1"/>
        <rFont val="標楷體"/>
        <family val="4"/>
        <charset val="136"/>
      </rPr>
      <t>(請打勾)</t>
    </r>
    <phoneticPr fontId="4" type="noConversion"/>
  </si>
  <si>
    <t>D段完成</t>
    <phoneticPr fontId="4" type="noConversion"/>
  </si>
  <si>
    <t>備註：</t>
    <phoneticPr fontId="4" type="noConversion"/>
  </si>
  <si>
    <r>
      <t xml:space="preserve">15. 年度收入: </t>
    </r>
    <r>
      <rPr>
        <sz val="11"/>
        <color rgb="FFFF0000"/>
        <rFont val="標楷體"/>
        <family val="4"/>
        <charset val="136"/>
      </rPr>
      <t>(單位：元)</t>
    </r>
    <phoneticPr fontId="4" type="noConversion"/>
  </si>
  <si>
    <r>
      <t>16. 年度花費在計畫、服務以及活動</t>
    </r>
    <r>
      <rPr>
        <vertAlign val="superscript"/>
        <sz val="11"/>
        <color rgb="FFFF0000"/>
        <rFont val="標楷體"/>
        <family val="4"/>
        <charset val="136"/>
      </rPr>
      <t>[3]</t>
    </r>
    <r>
      <rPr>
        <b/>
        <sz val="11"/>
        <color theme="1"/>
        <rFont val="標楷體"/>
        <family val="4"/>
        <charset val="136"/>
      </rPr>
      <t xml:space="preserve">的支出: </t>
    </r>
    <r>
      <rPr>
        <sz val="11"/>
        <color rgb="FFFF0000"/>
        <rFont val="標楷體"/>
        <family val="4"/>
        <charset val="136"/>
      </rPr>
      <t>(單位：元)</t>
    </r>
    <phoneticPr fontId="4" type="noConversion"/>
  </si>
  <si>
    <r>
      <t xml:space="preserve">17. 年度營運和管理成本的支出: </t>
    </r>
    <r>
      <rPr>
        <sz val="11"/>
        <color rgb="FFFF0000"/>
        <rFont val="標楷體"/>
        <family val="4"/>
        <charset val="136"/>
      </rPr>
      <t>(單位：元)</t>
    </r>
    <phoneticPr fontId="4" type="noConversion"/>
  </si>
  <si>
    <t>[數字]為備註，請參考「問卷」工作表下之備註說明。</t>
    <phoneticPr fontId="4" type="noConversion"/>
  </si>
  <si>
    <t>被FATF列為不合作國家，請參見法務部調查局洗錢防制處網站（防制洗錢與打擊資助恐怖份子有嚴重缺失之國家或地區[網址：https://www.mjib.gov.tw/EditPage/?PageID=497e1e11-cc63-446d-b58f-cc3c6bfa41bb] ／其他未遵循或未充分遵循國際防制洗錢組織建議之國家或地區[網址: https://www.mjib.gov.tw/EditPage/?PageID=e5bd8f22-5f6f-4b09-8688-632cd37b2692]）。</t>
    <phoneticPr fontId="4" type="noConversion"/>
  </si>
  <si>
    <t>財團法人填寫「問卷」工作表表格時，請檢視該工作表之「填寫檢查」欄所出現訊息，以確保未有漏填或填寫錯誤之情況，惟填寫內容之語意是否正確，則仍須透過人工自行檢查。</t>
    <phoneticPr fontId="4" type="noConversion"/>
  </si>
  <si>
    <r>
      <t>b. 是否使用廣大的服務網路</t>
    </r>
    <r>
      <rPr>
        <vertAlign val="superscript"/>
        <sz val="11"/>
        <color rgb="FFFF0000"/>
        <rFont val="標楷體"/>
        <family val="4"/>
        <charset val="136"/>
      </rPr>
      <t>[9]</t>
    </r>
    <r>
      <rPr>
        <sz val="11"/>
        <color theme="1"/>
        <rFont val="標楷體"/>
        <family val="4"/>
        <charset val="136"/>
      </rPr>
      <t>?</t>
    </r>
    <phoneticPr fontId="4" type="noConversion"/>
  </si>
  <si>
    <t>廣大的服務網路係指非營利組織本身或透過多個合作夥伴及聯盟，在眾多區域提供計劃或服務。</t>
    <phoneticPr fontId="4" type="noConversion"/>
  </si>
  <si>
    <t>基金會名稱</t>
    <phoneticPr fontId="4" type="noConversion"/>
  </si>
  <si>
    <t>基金會會址</t>
    <phoneticPr fontId="4" type="noConversion"/>
  </si>
  <si>
    <t>基金會向法院登記成立日期</t>
    <phoneticPr fontId="4" type="noConversion"/>
  </si>
  <si>
    <t>填寫說明</t>
    <phoneticPr fontId="4" type="noConversion"/>
  </si>
  <si>
    <t>依捐助章程，基金會是否有成立分事務所</t>
    <phoneticPr fontId="4" type="noConversion"/>
  </si>
  <si>
    <t>是否於113年度申請進行公益勸募計畫</t>
    <phoneticPr fontId="4" type="noConversion"/>
  </si>
  <si>
    <t>基金會113年度收入(同工作報告)</t>
    <phoneticPr fontId="4" type="noConversion"/>
  </si>
  <si>
    <t>基金會113年度行政支出(同工作報告)</t>
    <phoneticPr fontId="4" type="noConversion"/>
  </si>
  <si>
    <t>基金會113年度總支出減去行政支出</t>
    <phoneticPr fontId="4" type="noConversion"/>
  </si>
  <si>
    <t>19. 請敘述管理及治理架構(如有需要可使用附件，例如組織圖)</t>
    <phoneticPr fontId="4" type="noConversion"/>
  </si>
  <si>
    <t>簡述基金會組織架構(構成、人數)，或提供基金會組織圖/規章等</t>
    <phoneticPr fontId="4" type="noConversion"/>
  </si>
  <si>
    <t>是否與企業合作辦理興建住宅、辦學校、建醫院及社會救助等服務(不包括提供藝術、文化、體育、表演或對特定議題倡議等活動)</t>
    <phoneticPr fontId="4" type="noConversion"/>
  </si>
  <si>
    <t>請依實際狀況說明(如利息、營業收入)</t>
    <phoneticPr fontId="4" type="noConversion"/>
  </si>
  <si>
    <t>高風險國家：北韓、伊朗、緬甸、阿爾及利亞、安哥拉、玻利維亞、保加利亞、布吉納法索、喀麥隆、象牙海岸、剛果民主共和國、海地、肯亞、寮國、黎巴嫩、摩納哥、莫三比克、納米比亞、尼泊爾、奈及利亞、南非、南蘇丹、敘利亞、委內瑞拉、越南、英屬維京群島及葉門</t>
    <phoneticPr fontId="4" type="noConversion"/>
  </si>
  <si>
    <t>非屬以上國家之居民或公民(如國內民眾)</t>
    <phoneticPr fontId="4" type="noConversion"/>
  </si>
  <si>
    <t>外國正副元首、政府正副首長、議會議員、高級政府、司法或軍事官員、國營企業高階經理人及重要政黨職務之人員。</t>
    <phoneticPr fontId="4" type="noConversion"/>
  </si>
  <si>
    <t>詳如法務部「重要政治性職務之人與其家庭成員及有密切關係之人範圍認定標準」第2條，https://mojlaw.moj.gov.tw/LawContent.aspx?LSID=FL085256</t>
    <phoneticPr fontId="4" type="noConversion"/>
  </si>
  <si>
    <t>請以113年度資金狀況填寫</t>
    <phoneticPr fontId="4" type="noConversion"/>
  </si>
  <si>
    <t>臺中市政府文化局</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</si>
</sst>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x14ac:knownFonts="1">
    <font>
      <sz val="12"/>
      <color theme="1"/>
      <name val="新細明體"/>
      <family val="2"/>
      <charset val="136"/>
      <scheme val="minor"/>
    </font>
    <font>
      <b/>
      <sz val="12"/>
      <color theme="1"/>
      <name val="標楷體"/>
      <family val="4"/>
      <charset val="136"/>
    </font>
    <font>
      <b/>
      <sz val="11"/>
      <color theme="1"/>
      <name val="標楷體"/>
      <family val="4"/>
      <charset val="136"/>
    </font>
    <font>
      <sz val="11"/>
      <color theme="1"/>
      <name val="標楷體"/>
      <family val="4"/>
      <charset val="136"/>
    </font>
    <font>
      <sz val="9"/>
      <name val="新細明體"/>
      <family val="2"/>
      <charset val="136"/>
      <scheme val="minor"/>
    </font>
    <font>
      <sz val="12"/>
      <color theme="1"/>
      <name val="標楷體"/>
      <family val="4"/>
      <charset val="136"/>
    </font>
    <font>
      <b/>
      <sz val="7"/>
      <color theme="1"/>
      <name val="標楷體"/>
      <family val="4"/>
      <charset val="136"/>
    </font>
    <font>
      <b/>
      <sz val="14"/>
      <color theme="1"/>
      <name val="標楷體"/>
      <family val="4"/>
      <charset val="136"/>
    </font>
    <font>
      <u/>
      <sz val="12"/>
      <color theme="1"/>
      <name val="標楷體"/>
      <family val="4"/>
      <charset val="136"/>
    </font>
    <font>
      <sz val="11"/>
      <color rgb="FFFF0000"/>
      <name val="標楷體"/>
      <family val="4"/>
      <charset val="136"/>
    </font>
    <font>
      <vertAlign val="superscript"/>
      <sz val="11"/>
      <color rgb="FFFF0000"/>
      <name val="標楷體"/>
      <family val="4"/>
      <charset val="136"/>
    </font>
    <font>
      <vertAlign val="superscript"/>
      <sz val="12"/>
      <color rgb="FFFF0000"/>
      <name val="標楷體"/>
      <family val="4"/>
      <charset val="136"/>
    </font>
    <font>
      <sz val="11"/>
      <color theme="1"/>
      <name val="新細明體"/>
      <family val="2"/>
      <charset val="136"/>
      <scheme val="minor"/>
    </font>
    <font>
      <sz val="12"/>
      <color rgb="FFFF0000"/>
      <name val="標楷體"/>
      <family val="4"/>
      <charset val="136"/>
    </font>
    <font>
      <b/>
      <sz val="12"/>
      <color rgb="FFFF0000"/>
      <name val="標楷體"/>
      <family val="4"/>
      <charset val="136"/>
    </font>
  </fonts>
  <fills count="8">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CCCC"/>
        <bgColor indexed="64"/>
      </patternFill>
    </fill>
    <fill>
      <patternFill patternType="darkDown">
        <fgColor theme="0"/>
        <bgColor theme="2" tint="-9.9978637043366805E-2"/>
      </patternFill>
    </fill>
  </fills>
  <borders count="57">
    <border>
      <left/>
      <right/>
      <top/>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auto="1"/>
      </left>
      <right style="medium">
        <color auto="1"/>
      </right>
      <top style="thin">
        <color auto="1"/>
      </top>
      <bottom/>
      <diagonal/>
    </border>
    <border>
      <left style="thin">
        <color auto="1"/>
      </left>
      <right style="medium">
        <color auto="1"/>
      </right>
      <top style="thin">
        <color rgb="FF000000"/>
      </top>
      <bottom/>
      <diagonal/>
    </border>
    <border>
      <left style="thin">
        <color auto="1"/>
      </left>
      <right style="medium">
        <color auto="1"/>
      </right>
      <top/>
      <bottom style="thin">
        <color rgb="FF000000"/>
      </bottom>
      <diagonal/>
    </border>
    <border>
      <left style="thin">
        <color rgb="FF000000"/>
      </left>
      <right style="medium">
        <color auto="1"/>
      </right>
      <top style="thin">
        <color rgb="FF000000"/>
      </top>
      <bottom/>
      <diagonal/>
    </border>
    <border>
      <left style="thin">
        <color rgb="FF000000"/>
      </left>
      <right style="medium">
        <color auto="1"/>
      </right>
      <top/>
      <bottom/>
      <diagonal/>
    </border>
    <border>
      <left style="thin">
        <color rgb="FF000000"/>
      </left>
      <right style="medium">
        <color auto="1"/>
      </right>
      <top/>
      <bottom style="thin">
        <color rgb="FF000000"/>
      </bottom>
      <diagonal/>
    </border>
    <border>
      <left style="thin">
        <color auto="1"/>
      </left>
      <right style="medium">
        <color auto="1"/>
      </right>
      <top/>
      <bottom/>
      <diagonal/>
    </border>
    <border>
      <left style="thin">
        <color auto="1"/>
      </left>
      <right style="medium">
        <color auto="1"/>
      </right>
      <top style="thin">
        <color rgb="FF000000"/>
      </top>
      <bottom style="thin">
        <color auto="1"/>
      </bottom>
      <diagonal/>
    </border>
    <border>
      <left style="thin">
        <color auto="1"/>
      </left>
      <right style="medium">
        <color auto="1"/>
      </right>
      <top/>
      <bottom style="thin">
        <color auto="1"/>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auto="1"/>
      </left>
      <right style="medium">
        <color auto="1"/>
      </right>
      <top/>
      <bottom style="thin">
        <color auto="1"/>
      </bottom>
      <diagonal/>
    </border>
    <border>
      <left style="medium">
        <color rgb="FFFF0000"/>
      </left>
      <right style="medium">
        <color rgb="FFFF0000"/>
      </right>
      <top style="medium">
        <color rgb="FFFF0000"/>
      </top>
      <bottom style="medium">
        <color rgb="FFFF0000"/>
      </bottom>
      <diagonal/>
    </border>
    <border>
      <left style="medium">
        <color auto="1"/>
      </left>
      <right style="medium">
        <color auto="1"/>
      </right>
      <top style="medium">
        <color auto="1"/>
      </top>
      <bottom/>
      <diagonal/>
    </border>
    <border>
      <left style="medium">
        <color auto="1"/>
      </left>
      <right/>
      <top/>
      <bottom/>
      <diagonal/>
    </border>
  </borders>
  <cellStyleXfs count="1">
    <xf numFmtId="0" fontId="0" fillId="0" borderId="0">
      <alignment vertical="center"/>
    </xf>
  </cellStyleXfs>
  <cellXfs count="174">
    <xf numFmtId="0" fontId="0" fillId="0" borderId="0" xfId="0">
      <alignment vertical="center"/>
    </xf>
    <xf numFmtId="0" fontId="5" fillId="0" borderId="0" xfId="0" applyFont="1" applyAlignment="1">
      <alignment vertical="center" wrapText="1"/>
    </xf>
    <xf numFmtId="0" fontId="5" fillId="0" borderId="0" xfId="0" applyFont="1">
      <alignment vertical="center"/>
    </xf>
    <xf numFmtId="0" fontId="5" fillId="0" borderId="0" xfId="0" applyFont="1" applyAlignment="1">
      <alignment horizontal="center" vertical="center"/>
    </xf>
    <xf numFmtId="0" fontId="3" fillId="0" borderId="7" xfId="0" applyFont="1" applyBorder="1" applyAlignment="1">
      <alignment horizontal="center" vertical="center"/>
    </xf>
    <xf numFmtId="0" fontId="2" fillId="2" borderId="6"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3" fillId="5" borderId="6" xfId="0" applyFont="1" applyFill="1" applyBorder="1" applyAlignment="1">
      <alignment vertical="center" wrapText="1"/>
    </xf>
    <xf numFmtId="0" fontId="3" fillId="4" borderId="6" xfId="0" applyFont="1" applyFill="1" applyBorder="1" applyAlignment="1">
      <alignment horizontal="left" vertical="center" wrapText="1"/>
    </xf>
    <xf numFmtId="0" fontId="7" fillId="0" borderId="0" xfId="0" applyFont="1" applyAlignment="1">
      <alignment horizontal="center" vertical="center"/>
    </xf>
    <xf numFmtId="0" fontId="3" fillId="0" borderId="15" xfId="0" applyFont="1" applyBorder="1" applyAlignment="1">
      <alignment vertical="center" wrapText="1"/>
    </xf>
    <xf numFmtId="0" fontId="3" fillId="0" borderId="15" xfId="0" applyFont="1" applyBorder="1" applyAlignment="1">
      <alignment horizontal="left" vertical="center" wrapText="1"/>
    </xf>
    <xf numFmtId="0" fontId="0" fillId="0" borderId="0" xfId="0" applyAlignment="1">
      <alignment horizontal="center" vertical="center"/>
    </xf>
    <xf numFmtId="0" fontId="12" fillId="0" borderId="0" xfId="0" applyFont="1" applyAlignment="1">
      <alignment horizontal="center" vertical="center"/>
    </xf>
    <xf numFmtId="0" fontId="12" fillId="0" borderId="0" xfId="0" applyFont="1">
      <alignment vertical="center"/>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6" xfId="0" applyFont="1" applyBorder="1" applyAlignment="1">
      <alignment horizontal="right" vertical="top" wrapText="1"/>
    </xf>
    <xf numFmtId="0" fontId="5" fillId="0" borderId="0" xfId="0" applyFont="1" applyAlignment="1">
      <alignment horizontal="right" vertical="center" wrapText="1"/>
    </xf>
    <xf numFmtId="0" fontId="0" fillId="0" borderId="0" xfId="0" applyAlignment="1">
      <alignment horizontal="right" vertical="center"/>
    </xf>
    <xf numFmtId="0" fontId="3" fillId="0" borderId="0" xfId="0" applyFont="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4" borderId="19" xfId="0" applyFont="1" applyFill="1" applyBorder="1" applyAlignment="1">
      <alignment horizontal="center" vertical="center"/>
    </xf>
    <xf numFmtId="0" fontId="13" fillId="7" borderId="19"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13" xfId="0" applyFont="1" applyFill="1" applyBorder="1" applyAlignment="1">
      <alignment horizontal="center" vertical="center"/>
    </xf>
    <xf numFmtId="0" fontId="5" fillId="2" borderId="43" xfId="0" applyFont="1" applyFill="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2" fillId="0" borderId="5" xfId="0" applyFont="1" applyBorder="1">
      <alignment vertical="center"/>
    </xf>
    <xf numFmtId="0" fontId="0" fillId="0" borderId="48" xfId="0" applyBorder="1" applyAlignment="1">
      <alignment horizontal="center" vertical="center"/>
    </xf>
    <xf numFmtId="0" fontId="12" fillId="0" borderId="50" xfId="0" applyFont="1" applyBorder="1" applyAlignment="1">
      <alignment horizontal="center" vertical="center"/>
    </xf>
    <xf numFmtId="0" fontId="5" fillId="0" borderId="44" xfId="0" applyFont="1" applyBorder="1" applyAlignment="1">
      <alignment horizontal="center" vertical="center"/>
    </xf>
    <xf numFmtId="0" fontId="14" fillId="6" borderId="55" xfId="0" applyFont="1" applyFill="1" applyBorder="1" applyAlignment="1">
      <alignment horizontal="center" vertical="center"/>
    </xf>
    <xf numFmtId="0" fontId="13" fillId="0" borderId="53" xfId="0" applyFont="1" applyBorder="1" applyAlignment="1">
      <alignment horizontal="center" vertical="center"/>
    </xf>
    <xf numFmtId="0" fontId="14" fillId="2" borderId="54" xfId="0" applyFont="1" applyFill="1" applyBorder="1" applyAlignment="1">
      <alignment horizontal="center" vertical="center"/>
    </xf>
    <xf numFmtId="0" fontId="3" fillId="4" borderId="6" xfId="0" applyFont="1" applyFill="1" applyBorder="1" applyAlignment="1">
      <alignment vertical="center" wrapText="1"/>
    </xf>
    <xf numFmtId="0" fontId="7" fillId="0" borderId="0" xfId="0" applyFont="1" applyAlignment="1">
      <alignment horizontal="center" vertical="center" wrapText="1"/>
    </xf>
    <xf numFmtId="0" fontId="5" fillId="0" borderId="0" xfId="0" applyFont="1" applyAlignment="1">
      <alignment horizontal="left" vertical="center" wrapText="1"/>
    </xf>
    <xf numFmtId="0" fontId="0" fillId="0" borderId="0" xfId="0" applyAlignment="1">
      <alignment horizontal="left" vertical="center" wrapText="1"/>
    </xf>
    <xf numFmtId="0" fontId="12" fillId="0" borderId="0" xfId="0" applyFont="1" applyAlignment="1">
      <alignment horizontal="left" vertical="center" wrapText="1"/>
    </xf>
    <xf numFmtId="0" fontId="3" fillId="4" borderId="6" xfId="0" applyFont="1" applyFill="1" applyBorder="1" applyAlignment="1">
      <alignment horizontal="justify" vertical="center" wrapText="1"/>
    </xf>
    <xf numFmtId="0" fontId="5" fillId="0" borderId="56" xfId="0" applyFont="1" applyBorder="1" applyAlignment="1">
      <alignment horizontal="left" vertical="center" wrapText="1"/>
    </xf>
    <xf numFmtId="0" fontId="3" fillId="0" borderId="0" xfId="0" applyFont="1" applyBorder="1" applyAlignment="1">
      <alignment vertical="center" wrapText="1"/>
    </xf>
    <xf numFmtId="0" fontId="0" fillId="0" borderId="0" xfId="0" applyBorder="1" applyAlignment="1">
      <alignment vertical="center" wrapText="1"/>
    </xf>
    <xf numFmtId="0" fontId="0" fillId="0" borderId="49" xfId="0" applyBorder="1" applyAlignment="1">
      <alignment vertical="center" wrapText="1"/>
    </xf>
    <xf numFmtId="0" fontId="3" fillId="0" borderId="51" xfId="0" applyFont="1" applyBorder="1" applyAlignment="1">
      <alignment vertical="center" wrapText="1"/>
    </xf>
    <xf numFmtId="0" fontId="12" fillId="0" borderId="51" xfId="0" applyFont="1" applyBorder="1" applyAlignment="1">
      <alignment vertical="center" wrapText="1"/>
    </xf>
    <xf numFmtId="0" fontId="12" fillId="0" borderId="52" xfId="0" applyFont="1" applyBorder="1" applyAlignment="1">
      <alignmen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47" xfId="0" applyFont="1" applyBorder="1" applyAlignment="1">
      <alignment horizontal="left" vertical="center" wrapText="1"/>
    </xf>
    <xf numFmtId="0" fontId="3" fillId="0" borderId="26" xfId="0" applyFont="1" applyBorder="1" applyAlignment="1">
      <alignment horizontal="left" vertical="center" wrapText="1"/>
    </xf>
    <xf numFmtId="0" fontId="5" fillId="0" borderId="32" xfId="0" applyFont="1" applyBorder="1" applyAlignment="1">
      <alignment horizontal="left" vertical="center" wrapText="1"/>
    </xf>
    <xf numFmtId="0" fontId="5" fillId="0" borderId="29" xfId="0" applyFont="1" applyBorder="1" applyAlignment="1">
      <alignment horizontal="left" vertical="center" wrapText="1"/>
    </xf>
    <xf numFmtId="0" fontId="5" fillId="0" borderId="10" xfId="0" applyFont="1" applyBorder="1">
      <alignment vertical="center"/>
    </xf>
    <xf numFmtId="0" fontId="5" fillId="0" borderId="29" xfId="0" applyFont="1" applyBorder="1">
      <alignment vertical="center"/>
    </xf>
    <xf numFmtId="0" fontId="3" fillId="0" borderId="10" xfId="0" applyFont="1" applyBorder="1" applyAlignment="1">
      <alignment horizontal="left" vertical="center" wrapText="1"/>
    </xf>
    <xf numFmtId="0" fontId="5" fillId="0" borderId="11" xfId="0" applyFont="1" applyBorder="1">
      <alignment vertical="center"/>
    </xf>
    <xf numFmtId="0" fontId="5" fillId="0" borderId="12" xfId="0" applyFont="1" applyBorder="1">
      <alignment vertical="center"/>
    </xf>
    <xf numFmtId="0" fontId="5" fillId="4" borderId="13" xfId="0" applyFont="1" applyFill="1" applyBorder="1" applyAlignment="1">
      <alignment horizontal="left" vertical="center" wrapText="1"/>
    </xf>
    <xf numFmtId="0" fontId="5" fillId="0" borderId="15" xfId="0" applyFont="1" applyBorder="1" applyAlignment="1">
      <alignment horizontal="left"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5" xfId="0" applyFont="1" applyBorder="1" applyAlignment="1">
      <alignment horizontal="center" vertical="center" wrapText="1"/>
    </xf>
    <xf numFmtId="0" fontId="3" fillId="4" borderId="13" xfId="0" applyFont="1" applyFill="1" applyBorder="1" applyAlignment="1">
      <alignment horizontal="left" vertical="center" wrapText="1"/>
    </xf>
    <xf numFmtId="0" fontId="5" fillId="4" borderId="13" xfId="0" applyFont="1" applyFill="1" applyBorder="1" applyAlignment="1">
      <alignment vertical="center" wrapText="1"/>
    </xf>
    <xf numFmtId="0" fontId="5" fillId="4" borderId="15" xfId="0" applyFont="1" applyFill="1" applyBorder="1" applyAlignment="1">
      <alignment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5" xfId="0" applyFont="1" applyBorder="1" applyAlignment="1">
      <alignment horizontal="center" vertical="center" wrapText="1"/>
    </xf>
    <xf numFmtId="0" fontId="13" fillId="7" borderId="35" xfId="0" applyFont="1" applyFill="1" applyBorder="1" applyAlignment="1">
      <alignment horizontal="center" vertical="center"/>
    </xf>
    <xf numFmtId="0" fontId="5" fillId="0" borderId="36" xfId="0" applyFont="1" applyBorder="1" applyAlignment="1">
      <alignment horizontal="center" vertical="center"/>
    </xf>
    <xf numFmtId="0" fontId="3" fillId="2" borderId="6" xfId="0" applyFont="1" applyFill="1" applyBorder="1" applyAlignment="1">
      <alignment horizontal="left" vertical="center" wrapText="1"/>
    </xf>
    <xf numFmtId="0" fontId="5" fillId="2" borderId="6" xfId="0" applyFont="1" applyFill="1" applyBorder="1" applyAlignment="1">
      <alignment horizontal="left" vertical="center" wrapText="1"/>
    </xf>
    <xf numFmtId="0" fontId="3" fillId="2" borderId="26" xfId="0" applyFont="1" applyFill="1" applyBorder="1" applyAlignment="1">
      <alignment vertical="center" wrapText="1"/>
    </xf>
    <xf numFmtId="0" fontId="3" fillId="2" borderId="27" xfId="0" applyFont="1" applyFill="1" applyBorder="1" applyAlignment="1">
      <alignment vertical="center" wrapText="1"/>
    </xf>
    <xf numFmtId="0" fontId="3" fillId="2" borderId="28" xfId="0" applyFont="1" applyFill="1" applyBorder="1" applyAlignment="1">
      <alignment vertical="center" wrapText="1"/>
    </xf>
    <xf numFmtId="0" fontId="3" fillId="2" borderId="29" xfId="0" applyFont="1" applyFill="1" applyBorder="1" applyAlignment="1">
      <alignment vertical="center" wrapText="1"/>
    </xf>
    <xf numFmtId="0" fontId="3" fillId="2" borderId="30" xfId="0" applyFont="1" applyFill="1" applyBorder="1" applyAlignment="1">
      <alignment vertical="center" wrapText="1"/>
    </xf>
    <xf numFmtId="0" fontId="3" fillId="2" borderId="31" xfId="0" applyFont="1" applyFill="1" applyBorder="1" applyAlignment="1">
      <alignment vertical="center" wrapText="1"/>
    </xf>
    <xf numFmtId="0" fontId="13" fillId="7" borderId="34" xfId="0" applyFont="1" applyFill="1" applyBorder="1" applyAlignment="1">
      <alignment horizontal="center" vertical="center"/>
    </xf>
    <xf numFmtId="0" fontId="5" fillId="0" borderId="40" xfId="0" applyFont="1" applyBorder="1" applyAlignment="1">
      <alignment horizontal="center" vertical="center"/>
    </xf>
    <xf numFmtId="0" fontId="2" fillId="2" borderId="13"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3" fillId="2" borderId="13" xfId="0" applyFont="1" applyFill="1" applyBorder="1" applyAlignment="1">
      <alignment vertical="center" wrapText="1"/>
    </xf>
    <xf numFmtId="0" fontId="3" fillId="2" borderId="14" xfId="0" applyFont="1" applyFill="1" applyBorder="1" applyAlignment="1">
      <alignment vertical="center" wrapText="1"/>
    </xf>
    <xf numFmtId="0" fontId="3" fillId="2" borderId="15" xfId="0" applyFont="1" applyFill="1" applyBorder="1" applyAlignment="1">
      <alignment vertical="center" wrapText="1"/>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3" fillId="2" borderId="21" xfId="0" applyFont="1" applyFill="1" applyBorder="1" applyAlignment="1">
      <alignment vertical="center" wrapText="1"/>
    </xf>
    <xf numFmtId="0" fontId="3" fillId="2" borderId="22" xfId="0" applyFont="1" applyFill="1" applyBorder="1" applyAlignment="1">
      <alignment vertical="center" wrapText="1"/>
    </xf>
    <xf numFmtId="0" fontId="3" fillId="2" borderId="23" xfId="0" applyFont="1" applyFill="1" applyBorder="1" applyAlignment="1">
      <alignment vertical="center" wrapText="1"/>
    </xf>
    <xf numFmtId="0" fontId="3" fillId="0" borderId="9" xfId="0" applyFont="1" applyBorder="1" applyAlignment="1">
      <alignment horizontal="center" vertical="center"/>
    </xf>
    <xf numFmtId="0" fontId="3" fillId="0" borderId="21" xfId="0" applyFont="1" applyBorder="1" applyAlignment="1">
      <alignment horizontal="center" vertical="center"/>
    </xf>
    <xf numFmtId="0" fontId="1" fillId="3" borderId="24" xfId="0" applyFont="1" applyFill="1" applyBorder="1">
      <alignment vertical="center"/>
    </xf>
    <xf numFmtId="0" fontId="1" fillId="3" borderId="14" xfId="0" applyFont="1" applyFill="1" applyBorder="1">
      <alignment vertical="center"/>
    </xf>
    <xf numFmtId="0" fontId="1" fillId="3" borderId="25" xfId="0" applyFont="1" applyFill="1" applyBorder="1">
      <alignment vertical="center"/>
    </xf>
    <xf numFmtId="0" fontId="3" fillId="2" borderId="13" xfId="0" applyFont="1" applyFill="1" applyBorder="1">
      <alignment vertical="center"/>
    </xf>
    <xf numFmtId="0" fontId="3" fillId="2" borderId="14" xfId="0" applyFont="1" applyFill="1" applyBorder="1">
      <alignment vertical="center"/>
    </xf>
    <xf numFmtId="0" fontId="2" fillId="0" borderId="5" xfId="0" applyFont="1" applyBorder="1">
      <alignment vertical="center"/>
    </xf>
    <xf numFmtId="0" fontId="5" fillId="0" borderId="5" xfId="0" applyFont="1" applyBorder="1">
      <alignment vertical="center"/>
    </xf>
    <xf numFmtId="0" fontId="5" fillId="0" borderId="8" xfId="0" applyFont="1" applyBorder="1">
      <alignment vertical="center"/>
    </xf>
    <xf numFmtId="0" fontId="13" fillId="7" borderId="41" xfId="0" applyFont="1" applyFill="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3" fillId="0" borderId="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2" xfId="0" applyFont="1" applyBorder="1" applyAlignment="1">
      <alignment horizontal="center" vertical="center"/>
    </xf>
    <xf numFmtId="0" fontId="2" fillId="2" borderId="1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3" fillId="2" borderId="6" xfId="0" applyFont="1" applyFill="1" applyBorder="1" applyAlignment="1">
      <alignment vertical="center" wrapText="1"/>
    </xf>
    <xf numFmtId="0" fontId="5" fillId="4" borderId="6" xfId="0" applyFont="1" applyFill="1" applyBorder="1" applyAlignment="1">
      <alignment horizontal="left" vertical="center" wrapText="1"/>
    </xf>
    <xf numFmtId="0" fontId="3" fillId="4" borderId="6" xfId="0" applyFont="1" applyFill="1" applyBorder="1" applyAlignment="1">
      <alignment vertical="center" wrapText="1"/>
    </xf>
    <xf numFmtId="0" fontId="5" fillId="4" borderId="6" xfId="0" applyFont="1" applyFill="1" applyBorder="1" applyAlignment="1">
      <alignment vertical="center" wrapText="1"/>
    </xf>
    <xf numFmtId="0" fontId="3" fillId="0" borderId="6" xfId="0" applyFont="1" applyBorder="1" applyAlignment="1">
      <alignment horizontal="left" vertical="center" wrapText="1"/>
    </xf>
    <xf numFmtId="0" fontId="5" fillId="0" borderId="6" xfId="0" applyFont="1" applyBorder="1" applyAlignment="1">
      <alignment vertical="center" wrapText="1"/>
    </xf>
    <xf numFmtId="0" fontId="5" fillId="0" borderId="13" xfId="0" applyFont="1" applyBorder="1" applyAlignment="1">
      <alignment vertical="center" wrapText="1"/>
    </xf>
    <xf numFmtId="0" fontId="5" fillId="0" borderId="6" xfId="0" applyFont="1" applyBorder="1" applyAlignment="1">
      <alignment horizontal="left" vertical="center" wrapText="1"/>
    </xf>
    <xf numFmtId="0" fontId="7" fillId="0" borderId="0" xfId="0" applyFont="1" applyAlignment="1">
      <alignment horizontal="center" vertical="center"/>
    </xf>
    <xf numFmtId="0" fontId="1" fillId="3" borderId="2" xfId="0" applyFont="1" applyFill="1" applyBorder="1">
      <alignment vertical="center"/>
    </xf>
    <xf numFmtId="0" fontId="1" fillId="3" borderId="3" xfId="0" applyFont="1" applyFill="1" applyBorder="1">
      <alignment vertical="center"/>
    </xf>
    <xf numFmtId="0" fontId="1" fillId="3" borderId="4" xfId="0" applyFont="1" applyFill="1" applyBorder="1">
      <alignment vertical="center"/>
    </xf>
    <xf numFmtId="0" fontId="3" fillId="0" borderId="6" xfId="0" applyFont="1" applyBorder="1" applyAlignment="1">
      <alignment vertical="center" wrapText="1"/>
    </xf>
    <xf numFmtId="0" fontId="3" fillId="0" borderId="13" xfId="0" applyFont="1" applyBorder="1" applyAlignment="1">
      <alignment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2" fillId="2" borderId="6" xfId="0" applyFont="1" applyFill="1" applyBorder="1">
      <alignment vertical="center"/>
    </xf>
    <xf numFmtId="0" fontId="1" fillId="0" borderId="7" xfId="0" applyFont="1" applyBorder="1">
      <alignment vertical="center"/>
    </xf>
    <xf numFmtId="0" fontId="5" fillId="0" borderId="6" xfId="0" applyFont="1" applyBorder="1">
      <alignment vertical="center"/>
    </xf>
    <xf numFmtId="0" fontId="5" fillId="0" borderId="13" xfId="0" applyFont="1" applyBorder="1">
      <alignment vertical="center"/>
    </xf>
    <xf numFmtId="0" fontId="5" fillId="2" borderId="6" xfId="0" applyFont="1" applyFill="1" applyBorder="1" applyAlignment="1">
      <alignment horizontal="center" vertical="center"/>
    </xf>
    <xf numFmtId="176" fontId="3" fillId="0" borderId="6" xfId="0" applyNumberFormat="1" applyFont="1" applyBorder="1" applyAlignment="1">
      <alignment horizontal="center" vertical="center"/>
    </xf>
    <xf numFmtId="176" fontId="5" fillId="0" borderId="6" xfId="0" applyNumberFormat="1" applyFont="1" applyBorder="1" applyAlignment="1">
      <alignment horizontal="center" vertical="center"/>
    </xf>
    <xf numFmtId="176" fontId="5" fillId="0" borderId="7" xfId="0" applyNumberFormat="1" applyFont="1" applyBorder="1" applyAlignment="1">
      <alignment horizontal="center" vertical="center"/>
    </xf>
    <xf numFmtId="0" fontId="5" fillId="2" borderId="6" xfId="0" applyFont="1" applyFill="1" applyBorder="1" applyAlignment="1">
      <alignment vertical="center" wrapText="1"/>
    </xf>
    <xf numFmtId="0" fontId="2" fillId="2" borderId="6" xfId="0" applyFont="1" applyFill="1" applyBorder="1" applyAlignment="1">
      <alignment vertical="center" wrapText="1"/>
    </xf>
    <xf numFmtId="0" fontId="1" fillId="0" borderId="7" xfId="0" applyFont="1" applyBorder="1" applyAlignment="1">
      <alignment vertical="center" wrapText="1"/>
    </xf>
    <xf numFmtId="0" fontId="1" fillId="0" borderId="6" xfId="0" applyFont="1" applyBorder="1" applyAlignment="1">
      <alignment vertical="center" wrapText="1"/>
    </xf>
    <xf numFmtId="0" fontId="5" fillId="2" borderId="6" xfId="0" applyFont="1" applyFill="1" applyBorder="1" applyAlignment="1">
      <alignment vertical="top" wrapText="1"/>
    </xf>
    <xf numFmtId="0" fontId="3" fillId="2" borderId="6"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0" borderId="6" xfId="0" applyFont="1" applyBorder="1" applyAlignment="1">
      <alignment vertical="top" wrapText="1"/>
    </xf>
    <xf numFmtId="0" fontId="5" fillId="0" borderId="10" xfId="0" applyFont="1" applyBorder="1" applyAlignment="1">
      <alignment vertical="top" wrapText="1"/>
    </xf>
    <xf numFmtId="0" fontId="5" fillId="0" borderId="32" xfId="0" applyFont="1" applyBorder="1" applyAlignment="1">
      <alignment vertical="top" wrapText="1"/>
    </xf>
    <xf numFmtId="0" fontId="5" fillId="0" borderId="11" xfId="0" applyFont="1" applyBorder="1" applyAlignment="1">
      <alignment vertical="top" wrapText="1"/>
    </xf>
    <xf numFmtId="0" fontId="5" fillId="0" borderId="29" xfId="0" applyFont="1" applyBorder="1" applyAlignment="1">
      <alignment vertical="top" wrapText="1"/>
    </xf>
    <xf numFmtId="0" fontId="5" fillId="0" borderId="28" xfId="0" applyFont="1" applyBorder="1" applyAlignment="1">
      <alignment vertical="top" wrapText="1"/>
    </xf>
    <xf numFmtId="0" fontId="5" fillId="0" borderId="33" xfId="0" applyFont="1" applyBorder="1" applyAlignment="1">
      <alignment vertical="top" wrapText="1"/>
    </xf>
    <xf numFmtId="0" fontId="5" fillId="0" borderId="31" xfId="0" applyFont="1" applyBorder="1" applyAlignment="1">
      <alignment vertical="top" wrapText="1"/>
    </xf>
    <xf numFmtId="0" fontId="2" fillId="2" borderId="13" xfId="0" applyFont="1" applyFill="1" applyBorder="1">
      <alignment vertical="center"/>
    </xf>
    <xf numFmtId="0" fontId="1" fillId="0" borderId="14" xfId="0" applyFont="1" applyBorder="1">
      <alignment vertical="center"/>
    </xf>
    <xf numFmtId="0" fontId="1" fillId="0" borderId="15" xfId="0" applyFont="1" applyBorder="1">
      <alignment vertical="center"/>
    </xf>
    <xf numFmtId="0" fontId="2" fillId="2" borderId="14" xfId="0" applyFont="1" applyFill="1" applyBorder="1">
      <alignment vertical="center"/>
    </xf>
    <xf numFmtId="0" fontId="2" fillId="2" borderId="25" xfId="0" applyFont="1" applyFill="1" applyBorder="1">
      <alignment vertical="center"/>
    </xf>
    <xf numFmtId="0" fontId="5" fillId="0" borderId="28" xfId="0" applyFont="1" applyBorder="1">
      <alignment vertical="center"/>
    </xf>
    <xf numFmtId="0" fontId="5" fillId="0" borderId="33" xfId="0" applyFont="1" applyBorder="1">
      <alignment vertical="center"/>
    </xf>
    <xf numFmtId="0" fontId="5" fillId="0" borderId="31" xfId="0" applyFont="1" applyBorder="1">
      <alignment vertical="center"/>
    </xf>
    <xf numFmtId="0" fontId="8" fillId="0" borderId="1" xfId="0" applyFont="1" applyBorder="1">
      <alignment vertical="center"/>
    </xf>
    <xf numFmtId="0" fontId="0" fillId="0" borderId="1" xfId="0" applyBorder="1">
      <alignment vertical="center"/>
    </xf>
    <xf numFmtId="0" fontId="3" fillId="0" borderId="28" xfId="0" applyFont="1" applyBorder="1" applyAlignment="1">
      <alignment vertical="center" wrapText="1"/>
    </xf>
    <xf numFmtId="0" fontId="5" fillId="0" borderId="33" xfId="0" applyFont="1" applyBorder="1" applyAlignment="1">
      <alignment vertical="center" wrapText="1"/>
    </xf>
    <xf numFmtId="0" fontId="5" fillId="0" borderId="31" xfId="0" applyFont="1" applyBorder="1" applyAlignment="1">
      <alignment vertical="center" wrapText="1"/>
    </xf>
    <xf numFmtId="0" fontId="5" fillId="2" borderId="6" xfId="0" applyFont="1" applyFill="1" applyBorder="1">
      <alignment vertical="center"/>
    </xf>
    <xf numFmtId="0" fontId="3" fillId="4" borderId="13" xfId="0" applyFont="1" applyFill="1" applyBorder="1" applyAlignment="1">
      <alignment vertical="center" wrapText="1"/>
    </xf>
    <xf numFmtId="0" fontId="3" fillId="4" borderId="15" xfId="0" applyFont="1" applyFill="1" applyBorder="1" applyAlignment="1">
      <alignment vertical="center" wrapText="1"/>
    </xf>
    <xf numFmtId="0" fontId="13" fillId="7" borderId="37" xfId="0" applyFont="1" applyFill="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cellXfs>
  <cellStyles count="1">
    <cellStyle name="一般" xfId="0" builtinId="0"/>
  </cellStyles>
  <dxfs count="0"/>
  <tableStyles count="0" defaultTableStyle="TableStyleMedium2" defaultPivotStyle="PivotStyleLight16"/>
  <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42A5D-3614-462C-BF8C-5393F99749EB}">
  <dimension ref="A1:B9"/>
  <sheetViews>
    <sheetView zoomScale="175" zoomScaleNormal="175" workbookViewId="0">
      <selection activeCell="B5" sqref="B5"/>
    </sheetView>
  </sheetViews>
  <sheetFormatPr defaultRowHeight="16.2" x14ac:dyDescent="0.3"/>
  <cols>
    <col min="1" max="1" width="6.21875" style="20" customWidth="1"/>
    <col min="2" max="2" width="77.44140625" customWidth="1"/>
  </cols>
  <sheetData>
    <row r="1" spans="1:2" ht="48.6" x14ac:dyDescent="0.3">
      <c r="A1" s="18" t="s">
        <v>135</v>
      </c>
      <c r="B1" s="16" t="s">
        <v>138</v>
      </c>
    </row>
    <row r="2" spans="1:2" ht="55.5" customHeight="1" x14ac:dyDescent="0.3">
      <c r="A2" s="18" t="s">
        <v>136</v>
      </c>
      <c r="B2" s="16" t="s">
        <v>153</v>
      </c>
    </row>
    <row r="3" spans="1:2" ht="16.8" thickBot="1" x14ac:dyDescent="0.35">
      <c r="A3" s="18" t="s">
        <v>137</v>
      </c>
      <c r="B3" s="17" t="s">
        <v>151</v>
      </c>
    </row>
    <row r="4" spans="1:2" x14ac:dyDescent="0.3">
      <c r="A4" s="19"/>
      <c r="B4" s="1"/>
    </row>
    <row r="5" spans="1:2" x14ac:dyDescent="0.3">
      <c r="A5" s="19"/>
      <c r="B5" s="1"/>
    </row>
    <row r="6" spans="1:2" x14ac:dyDescent="0.3">
      <c r="A6" s="19"/>
      <c r="B6" s="1"/>
    </row>
    <row r="7" spans="1:2" x14ac:dyDescent="0.3">
      <c r="A7" s="19"/>
      <c r="B7" s="1"/>
    </row>
    <row r="8" spans="1:2" x14ac:dyDescent="0.3">
      <c r="A8" s="19"/>
      <c r="B8" s="1"/>
    </row>
    <row r="9" spans="1:2" x14ac:dyDescent="0.3">
      <c r="A9" s="19"/>
      <c r="B9" s="1"/>
    </row>
  </sheetData>
  <phoneticPr fontId="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B3DAE-621D-4E54-AD58-79B0995DAD9A}">
  <sheetPr>
    <pageSetUpPr fitToPage="1"/>
  </sheetPr>
  <dimension ref="A1:K148"/>
  <sheetViews>
    <sheetView tabSelected="1" zoomScale="115" zoomScaleNormal="115" zoomScaleSheetLayoutView="80" workbookViewId="0">
      <selection activeCell="I50" sqref="I50"/>
    </sheetView>
  </sheetViews>
  <sheetFormatPr defaultRowHeight="16.2" x14ac:dyDescent="0.3"/>
  <cols>
    <col min="1" max="1" width="5.109375" customWidth="1"/>
    <col min="2" max="3" width="4.6640625" style="1" customWidth="1"/>
    <col min="4" max="4" width="34.44140625" style="1" customWidth="1"/>
    <col min="5" max="5" width="21" style="1" customWidth="1"/>
    <col min="6" max="7" width="18.88671875" style="2" customWidth="1"/>
    <col min="8" max="8" width="16.109375" style="3" customWidth="1"/>
    <col min="9" max="9" width="34.109375" style="41" customWidth="1"/>
    <col min="10" max="10" width="4.109375" style="13" customWidth="1"/>
    <col min="11" max="11" width="14.88671875" style="3" customWidth="1"/>
  </cols>
  <sheetData>
    <row r="1" spans="1:11" ht="20.399999999999999" thickBot="1" x14ac:dyDescent="0.35">
      <c r="A1" s="124" t="s">
        <v>30</v>
      </c>
      <c r="B1" s="124"/>
      <c r="C1" s="124"/>
      <c r="D1" s="124"/>
      <c r="E1" s="124"/>
      <c r="F1" s="124"/>
      <c r="G1" s="124"/>
      <c r="H1" s="124"/>
      <c r="I1" s="40" t="s">
        <v>159</v>
      </c>
      <c r="K1" s="35" t="s">
        <v>139</v>
      </c>
    </row>
    <row r="2" spans="1:11" ht="20.399999999999999" thickBot="1" x14ac:dyDescent="0.35">
      <c r="A2" s="10"/>
      <c r="B2" s="10"/>
      <c r="C2" s="10"/>
      <c r="D2" s="39"/>
      <c r="E2" s="10"/>
      <c r="F2" s="10"/>
      <c r="G2" s="10"/>
      <c r="H2" s="10"/>
      <c r="I2" s="40"/>
      <c r="K2" s="37" t="str">
        <f>IF(AND(K3="OK!",K4="A段完成",K58="B段完成",K114="C段完成",K129="D段完成",K131="E段完成"),"填寫完畢","未完成")</f>
        <v>未完成</v>
      </c>
    </row>
    <row r="3" spans="1:11" ht="16.8" thickBot="1" x14ac:dyDescent="0.35">
      <c r="A3" s="163" t="s">
        <v>31</v>
      </c>
      <c r="B3" s="164"/>
      <c r="C3" s="164"/>
      <c r="D3" s="164"/>
      <c r="E3" s="164"/>
      <c r="F3" s="164"/>
      <c r="G3" s="28" t="s">
        <v>80</v>
      </c>
      <c r="H3" s="34">
        <v>114</v>
      </c>
      <c r="I3" s="40"/>
      <c r="K3" s="36" t="str">
        <f>IF(AND(H3&lt;&gt;"",ISNUMBER(H3)),"OK!",IF(H3="","未填","有誤"))</f>
        <v>OK!</v>
      </c>
    </row>
    <row r="4" spans="1:11" x14ac:dyDescent="0.3">
      <c r="A4" s="125" t="s">
        <v>24</v>
      </c>
      <c r="B4" s="126"/>
      <c r="C4" s="126"/>
      <c r="D4" s="126"/>
      <c r="E4" s="126"/>
      <c r="F4" s="126"/>
      <c r="G4" s="126"/>
      <c r="H4" s="127"/>
      <c r="I4" s="40"/>
      <c r="K4" s="24" t="str">
        <f>IF(COUNTIF(K5:K57,"OK!")=45,"A段完成","A段未完成")</f>
        <v>A段未完成</v>
      </c>
    </row>
    <row r="5" spans="1:11" x14ac:dyDescent="0.3">
      <c r="A5" s="103"/>
      <c r="B5" s="155" t="s">
        <v>25</v>
      </c>
      <c r="C5" s="156"/>
      <c r="D5" s="157"/>
      <c r="E5" s="91"/>
      <c r="F5" s="130"/>
      <c r="G5" s="130"/>
      <c r="H5" s="131"/>
      <c r="I5" s="40" t="s">
        <v>156</v>
      </c>
      <c r="K5" s="22" t="str">
        <f>IF(E5&lt;&gt;"","OK!","未填")</f>
        <v>未填</v>
      </c>
    </row>
    <row r="6" spans="1:11" x14ac:dyDescent="0.3">
      <c r="A6" s="104"/>
      <c r="B6" s="155" t="s">
        <v>26</v>
      </c>
      <c r="C6" s="156"/>
      <c r="D6" s="157"/>
      <c r="E6" s="91"/>
      <c r="F6" s="130"/>
      <c r="G6" s="130"/>
      <c r="H6" s="131"/>
      <c r="I6" s="40" t="s">
        <v>157</v>
      </c>
      <c r="K6" s="22" t="str">
        <f t="shared" ref="K6:K22" si="0">IF(E6&lt;&gt;"","OK!","未填")</f>
        <v>未填</v>
      </c>
    </row>
    <row r="7" spans="1:11" x14ac:dyDescent="0.3">
      <c r="A7" s="104"/>
      <c r="B7" s="132" t="s">
        <v>27</v>
      </c>
      <c r="C7" s="132"/>
      <c r="D7" s="132"/>
      <c r="E7" s="132"/>
      <c r="F7" s="132"/>
      <c r="G7" s="132"/>
      <c r="H7" s="133"/>
      <c r="K7" s="25"/>
    </row>
    <row r="8" spans="1:11" x14ac:dyDescent="0.3">
      <c r="A8" s="104"/>
      <c r="B8" s="121"/>
      <c r="C8" s="119" t="s">
        <v>0</v>
      </c>
      <c r="D8" s="119"/>
      <c r="E8" s="91"/>
      <c r="F8" s="130"/>
      <c r="G8" s="130"/>
      <c r="H8" s="131"/>
      <c r="K8" s="22" t="str">
        <f t="shared" si="0"/>
        <v>未填</v>
      </c>
    </row>
    <row r="9" spans="1:11" x14ac:dyDescent="0.3">
      <c r="A9" s="104"/>
      <c r="B9" s="121"/>
      <c r="C9" s="119" t="s">
        <v>1</v>
      </c>
      <c r="D9" s="119"/>
      <c r="E9" s="91"/>
      <c r="F9" s="130"/>
      <c r="G9" s="130"/>
      <c r="H9" s="131"/>
      <c r="K9" s="22" t="str">
        <f t="shared" si="0"/>
        <v>未填</v>
      </c>
    </row>
    <row r="10" spans="1:11" x14ac:dyDescent="0.3">
      <c r="A10" s="104"/>
      <c r="B10" s="121"/>
      <c r="C10" s="119" t="s">
        <v>2</v>
      </c>
      <c r="D10" s="119"/>
      <c r="E10" s="91"/>
      <c r="F10" s="130"/>
      <c r="G10" s="130"/>
      <c r="H10" s="131"/>
      <c r="K10" s="22" t="str">
        <f t="shared" si="0"/>
        <v>未填</v>
      </c>
    </row>
    <row r="11" spans="1:11" x14ac:dyDescent="0.3">
      <c r="A11" s="104"/>
      <c r="B11" s="121"/>
      <c r="C11" s="119" t="s">
        <v>3</v>
      </c>
      <c r="D11" s="119"/>
      <c r="E11" s="91"/>
      <c r="F11" s="130"/>
      <c r="G11" s="130"/>
      <c r="H11" s="131"/>
      <c r="K11" s="22" t="str">
        <f t="shared" si="0"/>
        <v>未填</v>
      </c>
    </row>
    <row r="12" spans="1:11" x14ac:dyDescent="0.3">
      <c r="A12" s="104"/>
      <c r="B12" s="121"/>
      <c r="C12" s="119" t="s">
        <v>4</v>
      </c>
      <c r="D12" s="119"/>
      <c r="E12" s="91"/>
      <c r="F12" s="130"/>
      <c r="G12" s="130"/>
      <c r="H12" s="131"/>
      <c r="K12" s="22" t="str">
        <f t="shared" si="0"/>
        <v>未填</v>
      </c>
    </row>
    <row r="13" spans="1:11" ht="18" x14ac:dyDescent="0.3">
      <c r="A13" s="104"/>
      <c r="B13" s="132" t="s">
        <v>120</v>
      </c>
      <c r="C13" s="132"/>
      <c r="D13" s="132"/>
      <c r="E13" s="132"/>
      <c r="F13" s="132"/>
      <c r="G13" s="132"/>
      <c r="H13" s="133"/>
      <c r="K13" s="25"/>
    </row>
    <row r="14" spans="1:11" x14ac:dyDescent="0.3">
      <c r="A14" s="104"/>
      <c r="B14" s="148"/>
      <c r="C14" s="144" t="s">
        <v>5</v>
      </c>
      <c r="D14" s="134"/>
      <c r="E14" s="91"/>
      <c r="F14" s="130"/>
      <c r="G14" s="130"/>
      <c r="H14" s="131"/>
      <c r="K14" s="22" t="str">
        <f t="shared" si="0"/>
        <v>未填</v>
      </c>
    </row>
    <row r="15" spans="1:11" x14ac:dyDescent="0.3">
      <c r="A15" s="104"/>
      <c r="B15" s="149"/>
      <c r="C15" s="152"/>
      <c r="D15" s="38" t="s">
        <v>6</v>
      </c>
      <c r="E15" s="91"/>
      <c r="F15" s="130"/>
      <c r="G15" s="130"/>
      <c r="H15" s="131"/>
      <c r="K15" s="22" t="str">
        <f t="shared" si="0"/>
        <v>未填</v>
      </c>
    </row>
    <row r="16" spans="1:11" x14ac:dyDescent="0.3">
      <c r="A16" s="104"/>
      <c r="B16" s="149"/>
      <c r="C16" s="153"/>
      <c r="D16" s="38" t="s">
        <v>2</v>
      </c>
      <c r="E16" s="91"/>
      <c r="F16" s="130"/>
      <c r="G16" s="130"/>
      <c r="H16" s="131"/>
      <c r="K16" s="22" t="str">
        <f t="shared" si="0"/>
        <v>未填</v>
      </c>
    </row>
    <row r="17" spans="1:11" x14ac:dyDescent="0.3">
      <c r="A17" s="104"/>
      <c r="B17" s="149"/>
      <c r="C17" s="154"/>
      <c r="D17" s="38" t="s">
        <v>1</v>
      </c>
      <c r="E17" s="91"/>
      <c r="F17" s="130"/>
      <c r="G17" s="130"/>
      <c r="H17" s="131"/>
      <c r="K17" s="22" t="str">
        <f t="shared" si="0"/>
        <v>未填</v>
      </c>
    </row>
    <row r="18" spans="1:11" x14ac:dyDescent="0.3">
      <c r="A18" s="104"/>
      <c r="B18" s="150"/>
      <c r="C18" s="144" t="s">
        <v>7</v>
      </c>
      <c r="D18" s="121"/>
      <c r="E18" s="91"/>
      <c r="F18" s="130"/>
      <c r="G18" s="130"/>
      <c r="H18" s="131"/>
      <c r="K18" s="22" t="s">
        <v>140</v>
      </c>
    </row>
    <row r="19" spans="1:11" x14ac:dyDescent="0.3">
      <c r="A19" s="104"/>
      <c r="B19" s="150"/>
      <c r="C19" s="144" t="s">
        <v>8</v>
      </c>
      <c r="D19" s="147"/>
      <c r="E19" s="91"/>
      <c r="F19" s="130"/>
      <c r="G19" s="130"/>
      <c r="H19" s="131"/>
      <c r="K19" s="22" t="str">
        <f t="shared" si="0"/>
        <v>未填</v>
      </c>
    </row>
    <row r="20" spans="1:11" x14ac:dyDescent="0.3">
      <c r="A20" s="104"/>
      <c r="B20" s="149"/>
      <c r="C20" s="152"/>
      <c r="D20" s="38" t="s">
        <v>6</v>
      </c>
      <c r="E20" s="91"/>
      <c r="F20" s="130"/>
      <c r="G20" s="130"/>
      <c r="H20" s="131"/>
      <c r="K20" s="22" t="str">
        <f t="shared" si="0"/>
        <v>未填</v>
      </c>
    </row>
    <row r="21" spans="1:11" x14ac:dyDescent="0.3">
      <c r="A21" s="104"/>
      <c r="B21" s="149"/>
      <c r="C21" s="153"/>
      <c r="D21" s="38" t="s">
        <v>2</v>
      </c>
      <c r="E21" s="91"/>
      <c r="F21" s="130"/>
      <c r="G21" s="130"/>
      <c r="H21" s="131"/>
      <c r="K21" s="22" t="str">
        <f t="shared" si="0"/>
        <v>未填</v>
      </c>
    </row>
    <row r="22" spans="1:11" x14ac:dyDescent="0.3">
      <c r="A22" s="104"/>
      <c r="B22" s="151"/>
      <c r="C22" s="154"/>
      <c r="D22" s="38" t="s">
        <v>1</v>
      </c>
      <c r="E22" s="91"/>
      <c r="F22" s="130"/>
      <c r="G22" s="130"/>
      <c r="H22" s="131"/>
      <c r="K22" s="22" t="str">
        <f t="shared" si="0"/>
        <v>未填</v>
      </c>
    </row>
    <row r="23" spans="1:11" x14ac:dyDescent="0.3">
      <c r="A23" s="104"/>
      <c r="B23" s="132" t="s">
        <v>28</v>
      </c>
      <c r="C23" s="132"/>
      <c r="D23" s="132"/>
      <c r="E23" s="132"/>
      <c r="F23" s="132"/>
      <c r="G23" s="132"/>
      <c r="H23" s="133"/>
      <c r="K23" s="25"/>
    </row>
    <row r="24" spans="1:11" x14ac:dyDescent="0.3">
      <c r="A24" s="104"/>
      <c r="B24" s="128"/>
      <c r="C24" s="145" t="s">
        <v>81</v>
      </c>
      <c r="D24" s="130"/>
      <c r="E24" s="91"/>
      <c r="F24" s="130"/>
      <c r="G24" s="130"/>
      <c r="H24" s="131"/>
      <c r="K24" s="22" t="str">
        <f>IF(_xlfn.XOR(E24="",E26=""),"OK!",IF(AND(E24="",E26=""),"未填","有誤"))</f>
        <v>未填</v>
      </c>
    </row>
    <row r="25" spans="1:11" x14ac:dyDescent="0.3">
      <c r="A25" s="104"/>
      <c r="B25" s="129"/>
      <c r="C25" s="11"/>
      <c r="D25" s="9" t="s">
        <v>32</v>
      </c>
      <c r="E25" s="91"/>
      <c r="F25" s="130"/>
      <c r="G25" s="130"/>
      <c r="H25" s="131"/>
      <c r="K25" s="22" t="str">
        <f>IF(AND(E24="",E25="",E26=""),"",IF(_xlfn.XOR(E24="",E25=""),"有誤","OK!"))</f>
        <v/>
      </c>
    </row>
    <row r="26" spans="1:11" x14ac:dyDescent="0.3">
      <c r="A26" s="104"/>
      <c r="B26" s="128"/>
      <c r="C26" s="145" t="s">
        <v>82</v>
      </c>
      <c r="D26" s="130"/>
      <c r="E26" s="91"/>
      <c r="F26" s="130"/>
      <c r="G26" s="130"/>
      <c r="H26" s="131"/>
      <c r="K26" s="22" t="str">
        <f>IF(_xlfn.XOR(E24="",E26=""),"OK!",IF(AND(E24="",E26=""),"未填","有誤"))</f>
        <v>未填</v>
      </c>
    </row>
    <row r="27" spans="1:11" ht="30.6" customHeight="1" x14ac:dyDescent="0.3">
      <c r="A27" s="104"/>
      <c r="B27" s="141" t="s">
        <v>9</v>
      </c>
      <c r="C27" s="141"/>
      <c r="D27" s="143"/>
      <c r="E27" s="91"/>
      <c r="F27" s="130"/>
      <c r="G27" s="130"/>
      <c r="H27" s="131"/>
      <c r="I27" s="40" t="s">
        <v>158</v>
      </c>
      <c r="K27" s="22" t="str">
        <f>IF(E27&lt;&gt;"","OK!","未填")</f>
        <v>未填</v>
      </c>
    </row>
    <row r="28" spans="1:11" x14ac:dyDescent="0.3">
      <c r="A28" s="104"/>
      <c r="B28" s="141" t="s">
        <v>10</v>
      </c>
      <c r="C28" s="141"/>
      <c r="D28" s="143"/>
      <c r="E28" s="91"/>
      <c r="F28" s="130"/>
      <c r="G28" s="130"/>
      <c r="H28" s="131"/>
      <c r="K28" s="22" t="str">
        <f t="shared" ref="K28:K29" si="1">IF(E28&lt;&gt;"","OK!","未填")</f>
        <v>未填</v>
      </c>
    </row>
    <row r="29" spans="1:11" x14ac:dyDescent="0.3">
      <c r="A29" s="104"/>
      <c r="B29" s="141" t="s">
        <v>11</v>
      </c>
      <c r="C29" s="141"/>
      <c r="D29" s="143"/>
      <c r="E29" s="91" t="s">
        <v>174</v>
      </c>
      <c r="F29" s="130"/>
      <c r="G29" s="130"/>
      <c r="H29" s="131"/>
      <c r="K29" s="22" t="str">
        <f t="shared" si="1"/>
        <v>OK!</v>
      </c>
    </row>
    <row r="30" spans="1:11" ht="28.5" customHeight="1" x14ac:dyDescent="0.3">
      <c r="A30" s="104"/>
      <c r="B30" s="141" t="s">
        <v>29</v>
      </c>
      <c r="C30" s="141"/>
      <c r="D30" s="141"/>
      <c r="E30" s="141"/>
      <c r="F30" s="141"/>
      <c r="G30" s="141"/>
      <c r="H30" s="142"/>
      <c r="I30" s="40" t="s">
        <v>161</v>
      </c>
      <c r="K30" s="25"/>
    </row>
    <row r="31" spans="1:11" x14ac:dyDescent="0.3">
      <c r="A31" s="104"/>
      <c r="B31" s="128"/>
      <c r="C31" s="145" t="s">
        <v>81</v>
      </c>
      <c r="D31" s="130"/>
      <c r="E31" s="91"/>
      <c r="F31" s="130"/>
      <c r="G31" s="130"/>
      <c r="H31" s="131"/>
      <c r="K31" s="22" t="str">
        <f>IF(_xlfn.XOR(E31="",E33=""),"OK!",IF(AND(E31="",E33=""),"未填","有誤"))</f>
        <v>未填</v>
      </c>
    </row>
    <row r="32" spans="1:11" x14ac:dyDescent="0.3">
      <c r="A32" s="104"/>
      <c r="B32" s="129"/>
      <c r="C32" s="11"/>
      <c r="D32" s="9" t="s">
        <v>87</v>
      </c>
      <c r="E32" s="91"/>
      <c r="F32" s="130"/>
      <c r="G32" s="130"/>
      <c r="H32" s="131"/>
      <c r="K32" s="22" t="str">
        <f>IF(AND(E31="",E32="",E33=""),"",IF(_xlfn.XOR(E31="",E32=""),"有誤","OK!"))</f>
        <v/>
      </c>
    </row>
    <row r="33" spans="1:11" x14ac:dyDescent="0.3">
      <c r="A33" s="104"/>
      <c r="B33" s="128"/>
      <c r="C33" s="145" t="s">
        <v>82</v>
      </c>
      <c r="D33" s="130"/>
      <c r="E33" s="91"/>
      <c r="F33" s="130"/>
      <c r="G33" s="130"/>
      <c r="H33" s="131"/>
      <c r="K33" s="22" t="str">
        <f>IF(_xlfn.XOR(E31="",E33=""),"OK!",IF(AND(E31="",E33=""),"未填","有誤"))</f>
        <v>未填</v>
      </c>
    </row>
    <row r="34" spans="1:11" ht="32.4" x14ac:dyDescent="0.3">
      <c r="A34" s="104"/>
      <c r="B34" s="132" t="s">
        <v>86</v>
      </c>
      <c r="C34" s="132"/>
      <c r="D34" s="132"/>
      <c r="E34" s="132"/>
      <c r="F34" s="132"/>
      <c r="G34" s="132"/>
      <c r="H34" s="133"/>
      <c r="I34" s="40" t="s">
        <v>160</v>
      </c>
      <c r="K34" s="25"/>
    </row>
    <row r="35" spans="1:11" x14ac:dyDescent="0.3">
      <c r="A35" s="104"/>
      <c r="B35" s="128"/>
      <c r="C35" s="145" t="s">
        <v>83</v>
      </c>
      <c r="D35" s="146"/>
      <c r="E35" s="91"/>
      <c r="F35" s="130"/>
      <c r="G35" s="130"/>
      <c r="H35" s="131"/>
      <c r="K35" s="22" t="str">
        <f>IF(_xlfn.XOR(E35="",E36=""),"OK!",IF(AND(E35="",E36=""),"未填","有誤"))</f>
        <v>未填</v>
      </c>
    </row>
    <row r="36" spans="1:11" x14ac:dyDescent="0.3">
      <c r="A36" s="104"/>
      <c r="B36" s="128"/>
      <c r="C36" s="145" t="s">
        <v>84</v>
      </c>
      <c r="D36" s="146"/>
      <c r="E36" s="91"/>
      <c r="F36" s="130"/>
      <c r="G36" s="130"/>
      <c r="H36" s="131"/>
      <c r="K36" s="22" t="str">
        <f>IF(_xlfn.XOR(E35="",E36=""),"OK!",IF(AND(E35="",E36=""),"未填","有誤"))</f>
        <v>未填</v>
      </c>
    </row>
    <row r="37" spans="1:11" x14ac:dyDescent="0.3">
      <c r="A37" s="104"/>
      <c r="B37" s="129"/>
      <c r="C37" s="165"/>
      <c r="D37" s="9" t="s">
        <v>141</v>
      </c>
      <c r="E37" s="91"/>
      <c r="F37" s="130"/>
      <c r="G37" s="130"/>
      <c r="H37" s="131"/>
      <c r="K37" s="22" t="str">
        <f>IF(AND(E36="",E37="",E38="",E39=""),IF(E35&lt;&gt;"","OK!",""),IF(AND(E36&lt;&gt;"",OR(E37&lt;&gt;"",E38&lt;&gt;"")),IF(OR(E37="",ISNUMBER(E37)),"OK!","有誤"),"有誤"))</f>
        <v/>
      </c>
    </row>
    <row r="38" spans="1:11" ht="30" x14ac:dyDescent="0.3">
      <c r="A38" s="104"/>
      <c r="B38" s="129"/>
      <c r="C38" s="166"/>
      <c r="D38" s="9" t="s">
        <v>142</v>
      </c>
      <c r="E38" s="91"/>
      <c r="F38" s="130"/>
      <c r="G38" s="130"/>
      <c r="H38" s="131"/>
      <c r="K38" s="22" t="str">
        <f>IF(AND(E36="",E38="",E37="",E39=""),IF(E35&lt;&gt;"","OK!",""),IF(AND(E36&lt;&gt;"",OR(E37&lt;&gt;"",E38&lt;&gt;"")),IF(OR(E38="",ISNUMBER(E38)),"OK!","有誤"),"有誤"))</f>
        <v/>
      </c>
    </row>
    <row r="39" spans="1:11" x14ac:dyDescent="0.3">
      <c r="A39" s="104"/>
      <c r="B39" s="129"/>
      <c r="C39" s="167"/>
      <c r="D39" s="8" t="s">
        <v>88</v>
      </c>
      <c r="E39" s="91"/>
      <c r="F39" s="130"/>
      <c r="G39" s="130"/>
      <c r="H39" s="131"/>
      <c r="K39" s="22" t="str">
        <f>IF(AND(E36="",E38="",E37="",E39=""),IF(E35&lt;&gt;"","OK!",""),IF(OR(AND(E38&lt;&gt;"",E39&lt;&gt;""),AND(E38="",E39="")),"OK!","有誤"))</f>
        <v/>
      </c>
    </row>
    <row r="40" spans="1:11" ht="64.8" x14ac:dyDescent="0.3">
      <c r="A40" s="104"/>
      <c r="B40" s="155" t="s">
        <v>121</v>
      </c>
      <c r="C40" s="158"/>
      <c r="D40" s="158"/>
      <c r="E40" s="158"/>
      <c r="F40" s="158"/>
      <c r="G40" s="158"/>
      <c r="H40" s="159"/>
      <c r="I40" s="40" t="s">
        <v>167</v>
      </c>
      <c r="K40" s="25"/>
    </row>
    <row r="41" spans="1:11" x14ac:dyDescent="0.3">
      <c r="A41" s="104"/>
      <c r="B41" s="134"/>
      <c r="C41" s="136" t="s">
        <v>83</v>
      </c>
      <c r="D41" s="136"/>
      <c r="E41" s="91"/>
      <c r="F41" s="130"/>
      <c r="G41" s="130"/>
      <c r="H41" s="131"/>
      <c r="I41" s="40"/>
      <c r="K41" s="22" t="str">
        <f>IF(_xlfn.XOR(E41="",E42=""),"OK!",IF(AND(E41="",E42=""),"未填","有誤"))</f>
        <v>未填</v>
      </c>
    </row>
    <row r="42" spans="1:11" x14ac:dyDescent="0.3">
      <c r="A42" s="104"/>
      <c r="B42" s="134"/>
      <c r="C42" s="136" t="s">
        <v>84</v>
      </c>
      <c r="D42" s="136"/>
      <c r="E42" s="91"/>
      <c r="F42" s="130"/>
      <c r="G42" s="130"/>
      <c r="H42" s="131"/>
      <c r="K42" s="22" t="str">
        <f>IF(_xlfn.XOR(E41="",E42=""),"OK!",IF(AND(E41="",E42=""),"未填","有誤"))</f>
        <v>未填</v>
      </c>
    </row>
    <row r="43" spans="1:11" x14ac:dyDescent="0.3">
      <c r="A43" s="104"/>
      <c r="B43" s="135"/>
      <c r="C43" s="160"/>
      <c r="D43" s="9" t="s">
        <v>89</v>
      </c>
      <c r="E43" s="91"/>
      <c r="F43" s="130"/>
      <c r="G43" s="130"/>
      <c r="H43" s="131"/>
      <c r="K43" s="22" t="str">
        <f>IF(AND(E42="",E43="",E44="",E45=""),IF(E41&lt;&gt;"","OK!",""),IF(AND(E42&lt;&gt;"",OR(E43&lt;&gt;"",E44&lt;&gt;"")),"OK!","有誤"))</f>
        <v/>
      </c>
    </row>
    <row r="44" spans="1:11" x14ac:dyDescent="0.3">
      <c r="A44" s="104"/>
      <c r="B44" s="135"/>
      <c r="C44" s="161"/>
      <c r="D44" s="9" t="s">
        <v>90</v>
      </c>
      <c r="E44" s="91"/>
      <c r="F44" s="130"/>
      <c r="G44" s="130"/>
      <c r="H44" s="131"/>
      <c r="K44" s="22" t="str">
        <f>IF(AND(E42="",E44="",E43="",E45=""),IF(E41&lt;&gt;"","OK!",""),IF(AND(E42&lt;&gt;"",OR(E43&lt;&gt;"",E44&lt;&gt;"")),"OK!","有誤"))</f>
        <v/>
      </c>
    </row>
    <row r="45" spans="1:11" x14ac:dyDescent="0.3">
      <c r="A45" s="104"/>
      <c r="B45" s="135"/>
      <c r="C45" s="162"/>
      <c r="D45" s="8" t="s">
        <v>97</v>
      </c>
      <c r="E45" s="91"/>
      <c r="F45" s="130"/>
      <c r="G45" s="130"/>
      <c r="H45" s="131"/>
      <c r="K45" s="22" t="str">
        <f>IF(AND(E42="",E44="",E43="",E45=""),IF(E41&lt;&gt;"","OK!",""),IF(OR(AND(E44&lt;&gt;"",E45&lt;&gt;""),AND(E44="",E45="")),"OK!","有誤"))</f>
        <v/>
      </c>
    </row>
    <row r="46" spans="1:11" ht="26.4" customHeight="1" x14ac:dyDescent="0.3">
      <c r="A46" s="104"/>
      <c r="B46" s="113" t="s">
        <v>98</v>
      </c>
      <c r="C46" s="114"/>
      <c r="D46" s="115"/>
      <c r="E46" s="91"/>
      <c r="F46" s="130"/>
      <c r="G46" s="130"/>
      <c r="H46" s="131"/>
      <c r="K46" s="22" t="str">
        <f>IF(AND(E46&lt;&gt;"",ISNUMBER(E46)),"OK!",IF(E46="","未填","有誤"))</f>
        <v>未填</v>
      </c>
    </row>
    <row r="47" spans="1:11" ht="26.4" customHeight="1" x14ac:dyDescent="0.3">
      <c r="A47" s="104"/>
      <c r="B47" s="113" t="s">
        <v>92</v>
      </c>
      <c r="C47" s="114"/>
      <c r="D47" s="115"/>
      <c r="E47" s="91"/>
      <c r="F47" s="130"/>
      <c r="G47" s="130"/>
      <c r="H47" s="131"/>
      <c r="K47" s="22" t="str">
        <f t="shared" ref="K47:K51" si="2">IF(AND(E47&lt;&gt;"",ISNUMBER(E47)),"OK!",IF(E47="","未填","有誤"))</f>
        <v>未填</v>
      </c>
    </row>
    <row r="48" spans="1:11" x14ac:dyDescent="0.3">
      <c r="A48" s="104"/>
      <c r="B48" s="113" t="s">
        <v>91</v>
      </c>
      <c r="C48" s="114"/>
      <c r="D48" s="115"/>
      <c r="E48" s="91"/>
      <c r="F48" s="130"/>
      <c r="G48" s="130"/>
      <c r="H48" s="131"/>
      <c r="K48" s="22" t="str">
        <f t="shared" si="2"/>
        <v>未填</v>
      </c>
    </row>
    <row r="49" spans="1:11" x14ac:dyDescent="0.3">
      <c r="A49" s="104"/>
      <c r="B49" s="113" t="s">
        <v>148</v>
      </c>
      <c r="C49" s="114"/>
      <c r="D49" s="115"/>
      <c r="E49" s="137"/>
      <c r="F49" s="138"/>
      <c r="G49" s="138"/>
      <c r="H49" s="139"/>
      <c r="I49" s="40" t="s">
        <v>162</v>
      </c>
      <c r="K49" s="22" t="str">
        <f t="shared" si="2"/>
        <v>未填</v>
      </c>
    </row>
    <row r="50" spans="1:11" ht="32.4" x14ac:dyDescent="0.3">
      <c r="A50" s="104"/>
      <c r="B50" s="113" t="s">
        <v>149</v>
      </c>
      <c r="C50" s="114"/>
      <c r="D50" s="115"/>
      <c r="E50" s="137"/>
      <c r="F50" s="138"/>
      <c r="G50" s="138"/>
      <c r="H50" s="139"/>
      <c r="I50" s="40" t="s">
        <v>164</v>
      </c>
      <c r="K50" s="22" t="str">
        <f t="shared" si="2"/>
        <v>未填</v>
      </c>
    </row>
    <row r="51" spans="1:11" ht="32.4" x14ac:dyDescent="0.3">
      <c r="A51" s="104"/>
      <c r="B51" s="113" t="s">
        <v>150</v>
      </c>
      <c r="C51" s="114"/>
      <c r="D51" s="115"/>
      <c r="E51" s="137"/>
      <c r="F51" s="138"/>
      <c r="G51" s="138"/>
      <c r="H51" s="139"/>
      <c r="I51" s="40" t="s">
        <v>163</v>
      </c>
      <c r="K51" s="22" t="str">
        <f t="shared" si="2"/>
        <v>未填</v>
      </c>
    </row>
    <row r="52" spans="1:11" x14ac:dyDescent="0.3">
      <c r="A52" s="104"/>
      <c r="B52" s="155" t="s">
        <v>33</v>
      </c>
      <c r="C52" s="158"/>
      <c r="D52" s="158"/>
      <c r="E52" s="158"/>
      <c r="F52" s="158"/>
      <c r="G52" s="158"/>
      <c r="H52" s="159"/>
      <c r="K52" s="25"/>
    </row>
    <row r="53" spans="1:11" x14ac:dyDescent="0.3">
      <c r="A53" s="104"/>
      <c r="B53" s="128"/>
      <c r="C53" s="116" t="s">
        <v>85</v>
      </c>
      <c r="D53" s="140"/>
      <c r="E53" s="91"/>
      <c r="F53" s="130"/>
      <c r="G53" s="130"/>
      <c r="H53" s="131"/>
      <c r="K53" s="22" t="str">
        <f>IF(E53&lt;&gt;"","OK!",IF(E55="","未填","OK!"))</f>
        <v>未填</v>
      </c>
    </row>
    <row r="54" spans="1:11" x14ac:dyDescent="0.3">
      <c r="A54" s="104"/>
      <c r="B54" s="129"/>
      <c r="C54" s="11"/>
      <c r="D54" s="43" t="s">
        <v>12</v>
      </c>
      <c r="E54" s="91"/>
      <c r="F54" s="130"/>
      <c r="G54" s="130"/>
      <c r="H54" s="131"/>
      <c r="K54" s="22" t="str">
        <f>IF(_xlfn.XOR(E53&lt;&gt;"",E54&lt;&gt;""),"有誤",IF(COUNTIF(E53:E56,"")=4,"",IF(OR(AND(E53&lt;&gt;"",E54&lt;&gt;""),E55&lt;&gt;""),"OK!","有誤")))</f>
        <v/>
      </c>
    </row>
    <row r="55" spans="1:11" ht="30" customHeight="1" x14ac:dyDescent="0.3">
      <c r="A55" s="104"/>
      <c r="B55" s="128"/>
      <c r="C55" s="116" t="s">
        <v>122</v>
      </c>
      <c r="D55" s="140"/>
      <c r="E55" s="91"/>
      <c r="F55" s="130"/>
      <c r="G55" s="130"/>
      <c r="H55" s="131"/>
      <c r="K55" s="22" t="str">
        <f>IF(E55&lt;&gt;"","OK!",IF(E53="","未填","OK!"))</f>
        <v>未填</v>
      </c>
    </row>
    <row r="56" spans="1:11" x14ac:dyDescent="0.3">
      <c r="A56" s="104"/>
      <c r="B56" s="129"/>
      <c r="C56" s="11"/>
      <c r="D56" s="38" t="s">
        <v>34</v>
      </c>
      <c r="E56" s="91"/>
      <c r="F56" s="130"/>
      <c r="G56" s="130"/>
      <c r="H56" s="131"/>
      <c r="K56" s="22" t="str">
        <f>IF(_xlfn.XOR(E55&lt;&gt;"",E56&lt;&gt;""),"有誤",IF(COUNTIF(E53:E56,"")=4,"",IF(OR(AND(E55&lt;&gt;"",E56&lt;&gt;""),E53&lt;&gt;""),"OK!","有誤")))</f>
        <v/>
      </c>
    </row>
    <row r="57" spans="1:11" ht="32.4" x14ac:dyDescent="0.3">
      <c r="A57" s="104"/>
      <c r="B57" s="113" t="s">
        <v>165</v>
      </c>
      <c r="C57" s="114"/>
      <c r="D57" s="115"/>
      <c r="E57" s="91"/>
      <c r="F57" s="130"/>
      <c r="G57" s="130"/>
      <c r="H57" s="131"/>
      <c r="I57" s="40" t="s">
        <v>166</v>
      </c>
      <c r="K57" s="22" t="str">
        <f>IF(E57="","未填","OK!")</f>
        <v>未填</v>
      </c>
    </row>
    <row r="58" spans="1:11" x14ac:dyDescent="0.3">
      <c r="A58" s="98" t="s">
        <v>131</v>
      </c>
      <c r="B58" s="99"/>
      <c r="C58" s="99"/>
      <c r="D58" s="99"/>
      <c r="E58" s="99"/>
      <c r="F58" s="99"/>
      <c r="G58" s="99"/>
      <c r="H58" s="100"/>
      <c r="K58" s="24" t="str">
        <f>IF(COUNTIF(K59:K113,"OK!")=46,"B段完成","B段未完成")</f>
        <v>B段未完成</v>
      </c>
    </row>
    <row r="59" spans="1:11" ht="30.75" customHeight="1" x14ac:dyDescent="0.3">
      <c r="A59" s="103"/>
      <c r="B59" s="113" t="s">
        <v>13</v>
      </c>
      <c r="C59" s="114"/>
      <c r="D59" s="114"/>
      <c r="E59" s="115"/>
      <c r="F59" s="5" t="s">
        <v>14</v>
      </c>
      <c r="G59" s="26" t="s">
        <v>15</v>
      </c>
      <c r="H59" s="73"/>
      <c r="I59" s="44" t="s">
        <v>167</v>
      </c>
      <c r="K59" s="25"/>
    </row>
    <row r="60" spans="1:11" ht="32.25" customHeight="1" x14ac:dyDescent="0.3">
      <c r="A60" s="104"/>
      <c r="B60" s="57"/>
      <c r="C60" s="168" t="s">
        <v>123</v>
      </c>
      <c r="D60" s="168"/>
      <c r="E60" s="168"/>
      <c r="F60" s="29"/>
      <c r="G60" s="30"/>
      <c r="H60" s="74"/>
      <c r="I60" s="44"/>
      <c r="K60" s="22" t="str">
        <f>IF(COUNTIF(F60:G60,"")=1,"OK!",IF(COUNTIF(F60:G60,"")=2,"未填","有誤"))</f>
        <v>未填</v>
      </c>
    </row>
    <row r="61" spans="1:11" x14ac:dyDescent="0.3">
      <c r="A61" s="104"/>
      <c r="B61" s="58"/>
      <c r="C61" s="11"/>
      <c r="D61" s="68" t="s">
        <v>93</v>
      </c>
      <c r="E61" s="69"/>
      <c r="F61" s="70"/>
      <c r="G61" s="71"/>
      <c r="H61" s="72"/>
      <c r="K61" s="22" t="str">
        <f>IF((COUNTIF(F60:G60,"")+COUNTIF(F61,""))=3,"",IF(_xlfn.XOR(F60="",F61=""),"有誤","OK!"))</f>
        <v/>
      </c>
    </row>
    <row r="62" spans="1:11" x14ac:dyDescent="0.3">
      <c r="A62" s="104"/>
      <c r="B62" s="113" t="s">
        <v>23</v>
      </c>
      <c r="C62" s="114"/>
      <c r="D62" s="114"/>
      <c r="E62" s="114"/>
      <c r="F62" s="114"/>
      <c r="G62" s="115"/>
      <c r="H62" s="171"/>
      <c r="I62" s="40" t="s">
        <v>173</v>
      </c>
      <c r="K62" s="25"/>
    </row>
    <row r="63" spans="1:11" x14ac:dyDescent="0.3">
      <c r="A63" s="104"/>
      <c r="B63" s="88" t="s">
        <v>58</v>
      </c>
      <c r="C63" s="89"/>
      <c r="D63" s="89"/>
      <c r="E63" s="90"/>
      <c r="F63" s="6" t="s">
        <v>14</v>
      </c>
      <c r="G63" s="6" t="s">
        <v>15</v>
      </c>
      <c r="H63" s="172"/>
      <c r="K63" s="25"/>
    </row>
    <row r="64" spans="1:11" x14ac:dyDescent="0.3">
      <c r="A64" s="104"/>
      <c r="B64" s="54"/>
      <c r="C64" s="75" t="s">
        <v>35</v>
      </c>
      <c r="D64" s="76"/>
      <c r="E64" s="76"/>
      <c r="F64" s="29"/>
      <c r="G64" s="29"/>
      <c r="H64" s="172"/>
      <c r="K64" s="22" t="str">
        <f>IF(COUNTIF(F64:G64,"")=1,IF(COUNTIF(F64:F67,"")=4,"有誤","OK!"),IF(COUNTIF(F64:G64,"")=2,"未填","有誤"))</f>
        <v>未填</v>
      </c>
    </row>
    <row r="65" spans="1:11" x14ac:dyDescent="0.3">
      <c r="A65" s="104"/>
      <c r="B65" s="55"/>
      <c r="C65" s="75" t="s">
        <v>36</v>
      </c>
      <c r="D65" s="76"/>
      <c r="E65" s="76"/>
      <c r="F65" s="29"/>
      <c r="G65" s="29"/>
      <c r="H65" s="172"/>
      <c r="K65" s="22" t="str">
        <f>IF(COUNTIF(F65:G65,"")=1,IF(COUNTIF(F64:F67,"")=4,"有誤","OK!"),IF(COUNTIF(F65:G65,"")=2,"未填","有誤"))</f>
        <v>未填</v>
      </c>
    </row>
    <row r="66" spans="1:11" x14ac:dyDescent="0.3">
      <c r="A66" s="104"/>
      <c r="B66" s="55"/>
      <c r="C66" s="75" t="s">
        <v>37</v>
      </c>
      <c r="D66" s="76"/>
      <c r="E66" s="76"/>
      <c r="F66" s="29"/>
      <c r="G66" s="29"/>
      <c r="H66" s="172"/>
      <c r="K66" s="22" t="str">
        <f>IF(COUNTIF(F66:G66,"")=1,IF(COUNTIF(F64:F67,"")=4,"有誤","OK!"),IF(COUNTIF(F66:G66,"")=2,"未填","有誤"))</f>
        <v>未填</v>
      </c>
    </row>
    <row r="67" spans="1:11" x14ac:dyDescent="0.3">
      <c r="A67" s="104"/>
      <c r="B67" s="55"/>
      <c r="C67" s="75" t="s">
        <v>99</v>
      </c>
      <c r="D67" s="76"/>
      <c r="E67" s="76"/>
      <c r="F67" s="29"/>
      <c r="G67" s="29"/>
      <c r="H67" s="173"/>
      <c r="K67" s="22" t="str">
        <f>IF(COUNTIF(F67:G67,"")=1,IF(COUNTIF(F64:F67,"")=4,"有誤","OK!"),IF(COUNTIF(F67:G67,"")=2,"未填","有誤"))</f>
        <v>未填</v>
      </c>
    </row>
    <row r="68" spans="1:11" ht="32.4" x14ac:dyDescent="0.3">
      <c r="A68" s="104"/>
      <c r="B68" s="56"/>
      <c r="C68" s="12"/>
      <c r="D68" s="67" t="s">
        <v>100</v>
      </c>
      <c r="E68" s="63"/>
      <c r="F68" s="64"/>
      <c r="G68" s="65"/>
      <c r="H68" s="66"/>
      <c r="I68" s="40" t="s">
        <v>168</v>
      </c>
      <c r="K68" s="22" t="str">
        <f>IF((COUNTIF(F67:G67,"")+COUNTIF(F68,""))=3,"",IF(_xlfn.XOR(F67="",F68=""),"有誤","OK!"))</f>
        <v/>
      </c>
    </row>
    <row r="69" spans="1:11" x14ac:dyDescent="0.3">
      <c r="A69" s="104"/>
      <c r="B69" s="88" t="s">
        <v>59</v>
      </c>
      <c r="C69" s="89"/>
      <c r="D69" s="89"/>
      <c r="E69" s="90"/>
      <c r="F69" s="6" t="s">
        <v>14</v>
      </c>
      <c r="G69" s="27" t="s">
        <v>15</v>
      </c>
      <c r="H69" s="73"/>
      <c r="K69" s="25"/>
    </row>
    <row r="70" spans="1:11" x14ac:dyDescent="0.3">
      <c r="A70" s="104"/>
      <c r="B70" s="54"/>
      <c r="C70" s="75" t="s">
        <v>38</v>
      </c>
      <c r="D70" s="76"/>
      <c r="E70" s="76"/>
      <c r="F70" s="29"/>
      <c r="G70" s="30"/>
      <c r="H70" s="84"/>
      <c r="K70" s="22" t="str">
        <f>IF(COUNTIF(F70:G70,"")=1,"OK!",IF(COUNTIF(F70:G70,"")=2,"未填","有誤"))</f>
        <v>未填</v>
      </c>
    </row>
    <row r="71" spans="1:11" x14ac:dyDescent="0.3">
      <c r="A71" s="104"/>
      <c r="B71" s="55"/>
      <c r="C71" s="75" t="s">
        <v>39</v>
      </c>
      <c r="D71" s="76"/>
      <c r="E71" s="76"/>
      <c r="F71" s="29"/>
      <c r="G71" s="30"/>
      <c r="H71" s="84"/>
      <c r="K71" s="22" t="str">
        <f t="shared" ref="K71:K86" si="3">IF(COUNTIF(F71:G71,"")=1,"OK!",IF(COUNTIF(F71:G71,"")=2,"未填","有誤"))</f>
        <v>未填</v>
      </c>
    </row>
    <row r="72" spans="1:11" x14ac:dyDescent="0.3">
      <c r="A72" s="104"/>
      <c r="B72" s="55"/>
      <c r="C72" s="75" t="s">
        <v>40</v>
      </c>
      <c r="D72" s="76"/>
      <c r="E72" s="76"/>
      <c r="F72" s="29"/>
      <c r="G72" s="30"/>
      <c r="H72" s="84"/>
      <c r="K72" s="22" t="str">
        <f t="shared" si="3"/>
        <v>未填</v>
      </c>
    </row>
    <row r="73" spans="1:11" x14ac:dyDescent="0.3">
      <c r="A73" s="104"/>
      <c r="B73" s="55"/>
      <c r="C73" s="75" t="s">
        <v>41</v>
      </c>
      <c r="D73" s="76"/>
      <c r="E73" s="76"/>
      <c r="F73" s="29"/>
      <c r="G73" s="30"/>
      <c r="H73" s="84"/>
      <c r="K73" s="22" t="str">
        <f t="shared" si="3"/>
        <v>未填</v>
      </c>
    </row>
    <row r="74" spans="1:11" x14ac:dyDescent="0.3">
      <c r="A74" s="104"/>
      <c r="B74" s="55"/>
      <c r="C74" s="75" t="s">
        <v>42</v>
      </c>
      <c r="D74" s="76"/>
      <c r="E74" s="76"/>
      <c r="F74" s="29"/>
      <c r="G74" s="30"/>
      <c r="H74" s="84"/>
      <c r="K74" s="22" t="str">
        <f t="shared" si="3"/>
        <v>未填</v>
      </c>
    </row>
    <row r="75" spans="1:11" x14ac:dyDescent="0.3">
      <c r="A75" s="104"/>
      <c r="B75" s="55"/>
      <c r="C75" s="75" t="s">
        <v>43</v>
      </c>
      <c r="D75" s="76"/>
      <c r="E75" s="76"/>
      <c r="F75" s="29"/>
      <c r="G75" s="30"/>
      <c r="H75" s="84"/>
      <c r="K75" s="22" t="str">
        <f t="shared" si="3"/>
        <v>未填</v>
      </c>
    </row>
    <row r="76" spans="1:11" x14ac:dyDescent="0.3">
      <c r="A76" s="104"/>
      <c r="B76" s="55"/>
      <c r="C76" s="75" t="s">
        <v>44</v>
      </c>
      <c r="D76" s="76"/>
      <c r="E76" s="76"/>
      <c r="F76" s="29"/>
      <c r="G76" s="30"/>
      <c r="H76" s="84"/>
      <c r="K76" s="22" t="str">
        <f t="shared" si="3"/>
        <v>未填</v>
      </c>
    </row>
    <row r="77" spans="1:11" x14ac:dyDescent="0.3">
      <c r="A77" s="104"/>
      <c r="B77" s="55"/>
      <c r="C77" s="75" t="s">
        <v>45</v>
      </c>
      <c r="D77" s="76"/>
      <c r="E77" s="76"/>
      <c r="F77" s="29"/>
      <c r="G77" s="30"/>
      <c r="H77" s="84"/>
      <c r="K77" s="22" t="str">
        <f t="shared" si="3"/>
        <v>未填</v>
      </c>
    </row>
    <row r="78" spans="1:11" x14ac:dyDescent="0.3">
      <c r="A78" s="104"/>
      <c r="B78" s="55"/>
      <c r="C78" s="75" t="s">
        <v>46</v>
      </c>
      <c r="D78" s="76"/>
      <c r="E78" s="76"/>
      <c r="F78" s="29"/>
      <c r="G78" s="30"/>
      <c r="H78" s="84"/>
      <c r="K78" s="22" t="str">
        <f t="shared" si="3"/>
        <v>未填</v>
      </c>
    </row>
    <row r="79" spans="1:11" x14ac:dyDescent="0.3">
      <c r="A79" s="104"/>
      <c r="B79" s="55"/>
      <c r="C79" s="75" t="s">
        <v>47</v>
      </c>
      <c r="D79" s="76"/>
      <c r="E79" s="76"/>
      <c r="F79" s="29"/>
      <c r="G79" s="30"/>
      <c r="H79" s="84"/>
      <c r="K79" s="22" t="str">
        <f t="shared" si="3"/>
        <v>未填</v>
      </c>
    </row>
    <row r="80" spans="1:11" x14ac:dyDescent="0.3">
      <c r="A80" s="104"/>
      <c r="B80" s="55"/>
      <c r="C80" s="75" t="s">
        <v>48</v>
      </c>
      <c r="D80" s="76"/>
      <c r="E80" s="76"/>
      <c r="F80" s="29"/>
      <c r="G80" s="30"/>
      <c r="H80" s="84"/>
      <c r="K80" s="22" t="str">
        <f t="shared" si="3"/>
        <v>未填</v>
      </c>
    </row>
    <row r="81" spans="1:11" x14ac:dyDescent="0.3">
      <c r="A81" s="104"/>
      <c r="B81" s="55"/>
      <c r="C81" s="75" t="s">
        <v>49</v>
      </c>
      <c r="D81" s="76"/>
      <c r="E81" s="76"/>
      <c r="F81" s="29"/>
      <c r="G81" s="30"/>
      <c r="H81" s="84"/>
      <c r="K81" s="22" t="str">
        <f t="shared" si="3"/>
        <v>未填</v>
      </c>
    </row>
    <row r="82" spans="1:11" x14ac:dyDescent="0.3">
      <c r="A82" s="104"/>
      <c r="B82" s="55"/>
      <c r="C82" s="75" t="s">
        <v>50</v>
      </c>
      <c r="D82" s="76"/>
      <c r="E82" s="76"/>
      <c r="F82" s="29"/>
      <c r="G82" s="30"/>
      <c r="H82" s="84"/>
      <c r="K82" s="22" t="str">
        <f t="shared" si="3"/>
        <v>未填</v>
      </c>
    </row>
    <row r="83" spans="1:11" x14ac:dyDescent="0.3">
      <c r="A83" s="104"/>
      <c r="B83" s="55"/>
      <c r="C83" s="75" t="s">
        <v>51</v>
      </c>
      <c r="D83" s="76"/>
      <c r="E83" s="76"/>
      <c r="F83" s="29"/>
      <c r="G83" s="30"/>
      <c r="H83" s="84"/>
      <c r="K83" s="22" t="str">
        <f t="shared" si="3"/>
        <v>未填</v>
      </c>
    </row>
    <row r="84" spans="1:11" x14ac:dyDescent="0.3">
      <c r="A84" s="104"/>
      <c r="B84" s="55"/>
      <c r="C84" s="75" t="s">
        <v>52</v>
      </c>
      <c r="D84" s="76"/>
      <c r="E84" s="76"/>
      <c r="F84" s="29"/>
      <c r="G84" s="30"/>
      <c r="H84" s="84"/>
      <c r="K84" s="22" t="str">
        <f t="shared" si="3"/>
        <v>未填</v>
      </c>
    </row>
    <row r="85" spans="1:11" x14ac:dyDescent="0.3">
      <c r="A85" s="104"/>
      <c r="B85" s="55"/>
      <c r="C85" s="75" t="s">
        <v>53</v>
      </c>
      <c r="D85" s="76"/>
      <c r="E85" s="76"/>
      <c r="F85" s="29"/>
      <c r="G85" s="30"/>
      <c r="H85" s="84"/>
      <c r="K85" s="22" t="str">
        <f t="shared" si="3"/>
        <v>未填</v>
      </c>
    </row>
    <row r="86" spans="1:11" x14ac:dyDescent="0.3">
      <c r="A86" s="104"/>
      <c r="B86" s="55"/>
      <c r="C86" s="75" t="s">
        <v>102</v>
      </c>
      <c r="D86" s="76"/>
      <c r="E86" s="76"/>
      <c r="F86" s="29"/>
      <c r="G86" s="30"/>
      <c r="H86" s="74"/>
      <c r="K86" s="22" t="str">
        <f t="shared" si="3"/>
        <v>未填</v>
      </c>
    </row>
    <row r="87" spans="1:11" x14ac:dyDescent="0.3">
      <c r="A87" s="104"/>
      <c r="B87" s="56"/>
      <c r="C87" s="12"/>
      <c r="D87" s="62" t="s">
        <v>101</v>
      </c>
      <c r="E87" s="63"/>
      <c r="F87" s="64"/>
      <c r="G87" s="65"/>
      <c r="H87" s="66"/>
      <c r="K87" s="22" t="str">
        <f>IF(AND(F86="",G86="",F87=""),"",IF(_xlfn.XOR(F86="",F87=""),"有誤","OK!"))</f>
        <v/>
      </c>
    </row>
    <row r="88" spans="1:11" x14ac:dyDescent="0.3">
      <c r="A88" s="104"/>
      <c r="B88" s="77" t="s">
        <v>76</v>
      </c>
      <c r="C88" s="78"/>
      <c r="D88" s="78"/>
      <c r="E88" s="79"/>
      <c r="F88" s="6" t="s">
        <v>14</v>
      </c>
      <c r="G88" s="27" t="s">
        <v>15</v>
      </c>
      <c r="H88" s="73"/>
      <c r="K88" s="25"/>
    </row>
    <row r="89" spans="1:11" x14ac:dyDescent="0.3">
      <c r="A89" s="104"/>
      <c r="B89" s="80"/>
      <c r="C89" s="81"/>
      <c r="D89" s="81"/>
      <c r="E89" s="82"/>
      <c r="F89" s="29"/>
      <c r="G89" s="30"/>
      <c r="H89" s="74"/>
      <c r="K89" s="22" t="str">
        <f>IF(COUNTIF(F89:G89,"")=1,"OK!",IF(COUNTIF(F89:G89,"")=2,"未填","有誤"))</f>
        <v>未填</v>
      </c>
    </row>
    <row r="90" spans="1:11" x14ac:dyDescent="0.3">
      <c r="A90" s="104"/>
      <c r="B90" s="88" t="s">
        <v>77</v>
      </c>
      <c r="C90" s="89"/>
      <c r="D90" s="89"/>
      <c r="E90" s="90"/>
      <c r="F90" s="6" t="s">
        <v>14</v>
      </c>
      <c r="G90" s="6" t="s">
        <v>15</v>
      </c>
      <c r="H90" s="7" t="s">
        <v>16</v>
      </c>
      <c r="K90" s="25"/>
    </row>
    <row r="91" spans="1:11" ht="145.80000000000001" x14ac:dyDescent="0.3">
      <c r="A91" s="104"/>
      <c r="B91" s="134"/>
      <c r="C91" s="116" t="s">
        <v>124</v>
      </c>
      <c r="D91" s="116"/>
      <c r="E91" s="116"/>
      <c r="F91" s="29"/>
      <c r="G91" s="29"/>
      <c r="H91" s="4"/>
      <c r="I91" s="40" t="s">
        <v>169</v>
      </c>
      <c r="K91" s="22" t="str">
        <f>IF(COUNTIF(F91:H91,"")=2,"OK!",IF(COUNTIF(F91:H91,"")=3,"未填","有誤"))</f>
        <v>未填</v>
      </c>
    </row>
    <row r="92" spans="1:11" ht="32.4" x14ac:dyDescent="0.3">
      <c r="A92" s="104"/>
      <c r="B92" s="134"/>
      <c r="C92" s="116" t="s">
        <v>54</v>
      </c>
      <c r="D92" s="116"/>
      <c r="E92" s="116"/>
      <c r="F92" s="29"/>
      <c r="G92" s="29"/>
      <c r="H92" s="4"/>
      <c r="I92" s="40" t="s">
        <v>170</v>
      </c>
      <c r="K92" s="22" t="str">
        <f>IF(COUNTIF(F92:H92,"")=2,"OK!",IF(COUNTIF(F92:H92,"")=3,"未填","有誤"))</f>
        <v>未填</v>
      </c>
    </row>
    <row r="93" spans="1:11" ht="81" x14ac:dyDescent="0.3">
      <c r="A93" s="104"/>
      <c r="B93" s="134"/>
      <c r="C93" s="116" t="s">
        <v>125</v>
      </c>
      <c r="D93" s="116"/>
      <c r="E93" s="116"/>
      <c r="F93" s="29"/>
      <c r="G93" s="29"/>
      <c r="H93" s="4"/>
      <c r="I93" s="40" t="s">
        <v>172</v>
      </c>
      <c r="K93" s="22" t="str">
        <f>IF(COUNTIF(F93:H93,"")=2,"OK!",IF(COUNTIF(F93:H93,"")=3,"未填","有誤"))</f>
        <v>未填</v>
      </c>
    </row>
    <row r="94" spans="1:11" ht="64.8" x14ac:dyDescent="0.3">
      <c r="A94" s="104"/>
      <c r="B94" s="134"/>
      <c r="C94" s="116" t="s">
        <v>126</v>
      </c>
      <c r="D94" s="116"/>
      <c r="E94" s="116"/>
      <c r="F94" s="29"/>
      <c r="G94" s="29"/>
      <c r="H94" s="4"/>
      <c r="I94" s="40" t="s">
        <v>171</v>
      </c>
      <c r="K94" s="22" t="str">
        <f>IF(COUNTIF(F94:H94,"")=2,"OK!",IF(COUNTIF(F94:H94,"")=3,"未填","有誤"))</f>
        <v>未填</v>
      </c>
    </row>
    <row r="95" spans="1:11" x14ac:dyDescent="0.3">
      <c r="A95" s="104"/>
      <c r="B95" s="134"/>
      <c r="C95" s="116" t="s">
        <v>55</v>
      </c>
      <c r="D95" s="116"/>
      <c r="E95" s="116"/>
      <c r="F95" s="29"/>
      <c r="G95" s="29"/>
      <c r="H95" s="4"/>
      <c r="K95" s="22" t="str">
        <f>IF(COUNTIF(F95:H95,"")=2,"OK!",IF(COUNTIF(F95:H95,"")=3,"未填","有誤"))</f>
        <v>未填</v>
      </c>
    </row>
    <row r="96" spans="1:11" x14ac:dyDescent="0.3">
      <c r="A96" s="104"/>
      <c r="B96" s="113" t="s">
        <v>78</v>
      </c>
      <c r="C96" s="114"/>
      <c r="D96" s="114"/>
      <c r="E96" s="115"/>
      <c r="F96" s="6" t="s">
        <v>14</v>
      </c>
      <c r="G96" s="6" t="s">
        <v>15</v>
      </c>
      <c r="H96" s="7" t="s">
        <v>16</v>
      </c>
      <c r="K96" s="25"/>
    </row>
    <row r="97" spans="1:11" ht="33.75" customHeight="1" x14ac:dyDescent="0.3">
      <c r="A97" s="104"/>
      <c r="B97" s="120"/>
      <c r="C97" s="75" t="s">
        <v>60</v>
      </c>
      <c r="D97" s="76"/>
      <c r="E97" s="76"/>
      <c r="F97" s="29"/>
      <c r="G97" s="29"/>
      <c r="H97" s="4"/>
      <c r="K97" s="22" t="str">
        <f>IF(COUNTIF(F97:H97,"")=2,"OK!",IF(COUNTIF(F97:H97,"")=3,"未填","有誤"))</f>
        <v>未填</v>
      </c>
    </row>
    <row r="98" spans="1:11" x14ac:dyDescent="0.3">
      <c r="A98" s="104"/>
      <c r="B98" s="135"/>
      <c r="C98" s="12"/>
      <c r="D98" s="117" t="s">
        <v>56</v>
      </c>
      <c r="E98" s="117"/>
      <c r="F98" s="109"/>
      <c r="G98" s="110"/>
      <c r="H98" s="111"/>
      <c r="K98" s="22" t="str">
        <f>IF(AND(F97="",G97="",H97="",F98=""),"",IF(_xlfn.XOR(F97="",F98=""),"有誤","OK!"))</f>
        <v/>
      </c>
    </row>
    <row r="99" spans="1:11" x14ac:dyDescent="0.3">
      <c r="A99" s="104"/>
      <c r="B99" s="134"/>
      <c r="C99" s="75" t="s">
        <v>61</v>
      </c>
      <c r="D99" s="76"/>
      <c r="E99" s="76"/>
      <c r="F99" s="29"/>
      <c r="G99" s="29"/>
      <c r="H99" s="4"/>
      <c r="K99" s="22" t="str">
        <f>IF(COUNTIF(F99:H99,"")=2,"OK!",IF(COUNTIF(F99:H99,"")=3,"未填","有誤"))</f>
        <v>未填</v>
      </c>
    </row>
    <row r="100" spans="1:11" x14ac:dyDescent="0.3">
      <c r="A100" s="104"/>
      <c r="B100" s="135"/>
      <c r="C100" s="12"/>
      <c r="D100" s="117" t="s">
        <v>56</v>
      </c>
      <c r="E100" s="117"/>
      <c r="F100" s="109"/>
      <c r="G100" s="110"/>
      <c r="H100" s="111"/>
      <c r="K100" s="22" t="str">
        <f>IF(AND(F99="",G99="",H99="",F100=""),"",IF(_xlfn.XOR(F99="",F100=""),"有誤","OK!"))</f>
        <v/>
      </c>
    </row>
    <row r="101" spans="1:11" x14ac:dyDescent="0.3">
      <c r="A101" s="104"/>
      <c r="B101" s="134"/>
      <c r="C101" s="75" t="s">
        <v>62</v>
      </c>
      <c r="D101" s="76"/>
      <c r="E101" s="76"/>
      <c r="F101" s="29"/>
      <c r="G101" s="29"/>
      <c r="H101" s="4"/>
      <c r="K101" s="22" t="str">
        <f>IF(COUNTIF(F101:H101,"")=2,"OK!",IF(COUNTIF(F101:H101,"")=3,"未填","有誤"))</f>
        <v>未填</v>
      </c>
    </row>
    <row r="102" spans="1:11" x14ac:dyDescent="0.3">
      <c r="A102" s="104"/>
      <c r="B102" s="135"/>
      <c r="C102" s="12"/>
      <c r="D102" s="117" t="s">
        <v>56</v>
      </c>
      <c r="E102" s="117"/>
      <c r="F102" s="109"/>
      <c r="G102" s="110"/>
      <c r="H102" s="111"/>
      <c r="K102" s="22" t="str">
        <f>IF(AND(F101="",G101="",H101="",F102=""),"",IF(_xlfn.XOR(F101="",F102=""),"有誤","OK!"))</f>
        <v/>
      </c>
    </row>
    <row r="103" spans="1:11" x14ac:dyDescent="0.3">
      <c r="A103" s="104"/>
      <c r="B103" s="113" t="s">
        <v>79</v>
      </c>
      <c r="C103" s="114"/>
      <c r="D103" s="114"/>
      <c r="E103" s="115"/>
      <c r="F103" s="6" t="s">
        <v>14</v>
      </c>
      <c r="G103" s="6" t="s">
        <v>15</v>
      </c>
      <c r="H103" s="7" t="s">
        <v>16</v>
      </c>
      <c r="K103" s="25"/>
    </row>
    <row r="104" spans="1:11" ht="33.75" customHeight="1" x14ac:dyDescent="0.3">
      <c r="A104" s="104"/>
      <c r="B104" s="120"/>
      <c r="C104" s="75" t="s">
        <v>63</v>
      </c>
      <c r="D104" s="76"/>
      <c r="E104" s="76"/>
      <c r="F104" s="29"/>
      <c r="G104" s="29"/>
      <c r="H104" s="4"/>
      <c r="K104" s="22" t="str">
        <f>IF(COUNTIF(F104:H104,"")=2,"OK!",IF(COUNTIF(F104:H104,"")=3,"未填","有誤"))</f>
        <v>未填</v>
      </c>
    </row>
    <row r="105" spans="1:11" x14ac:dyDescent="0.3">
      <c r="A105" s="104"/>
      <c r="B105" s="121"/>
      <c r="C105" s="75" t="s">
        <v>154</v>
      </c>
      <c r="D105" s="76"/>
      <c r="E105" s="76"/>
      <c r="F105" s="29"/>
      <c r="G105" s="29"/>
      <c r="H105" s="4"/>
      <c r="K105" s="22" t="str">
        <f>IF(COUNTIF(F105:H105,"")=2,"OK!",IF(COUNTIF(F105:H105,"")=3,"未填","有誤"))</f>
        <v>未填</v>
      </c>
    </row>
    <row r="106" spans="1:11" x14ac:dyDescent="0.3">
      <c r="A106" s="104"/>
      <c r="B106" s="121"/>
      <c r="C106" s="75" t="s">
        <v>127</v>
      </c>
      <c r="D106" s="76"/>
      <c r="E106" s="76"/>
      <c r="F106" s="29"/>
      <c r="G106" s="29"/>
      <c r="H106" s="4"/>
      <c r="K106" s="22" t="str">
        <f>IF(COUNTIF(F106:H106,"")=2,"OK!",IF(COUNTIF(F106:H106,"")=3,"未填","有誤"))</f>
        <v>未填</v>
      </c>
    </row>
    <row r="107" spans="1:11" ht="43.8" customHeight="1" x14ac:dyDescent="0.3">
      <c r="A107" s="104"/>
      <c r="B107" s="121"/>
      <c r="C107" s="75" t="s">
        <v>64</v>
      </c>
      <c r="D107" s="76"/>
      <c r="E107" s="76"/>
      <c r="F107" s="29"/>
      <c r="G107" s="29"/>
      <c r="H107" s="4"/>
      <c r="K107" s="22" t="str">
        <f>IF(COUNTIF(F107:H107,"")=2,"OK!",IF(COUNTIF(F107:H107,"")=3,"未填","有誤"))</f>
        <v>未填</v>
      </c>
    </row>
    <row r="108" spans="1:11" x14ac:dyDescent="0.3">
      <c r="A108" s="104"/>
      <c r="B108" s="122"/>
      <c r="C108" s="11"/>
      <c r="D108" s="118" t="s">
        <v>17</v>
      </c>
      <c r="E108" s="119"/>
      <c r="F108" s="109"/>
      <c r="G108" s="110"/>
      <c r="H108" s="111"/>
      <c r="K108" s="22" t="str">
        <f>IF((COUNTIF(F107:H107,"")+COUNTIF(F108,""))=4,"",IF(COUNTIF(F107:F108,"")=1,"有誤","OK!"))</f>
        <v/>
      </c>
    </row>
    <row r="109" spans="1:11" x14ac:dyDescent="0.3">
      <c r="A109" s="104"/>
      <c r="B109" s="113" t="s">
        <v>144</v>
      </c>
      <c r="C109" s="114"/>
      <c r="D109" s="114"/>
      <c r="E109" s="115"/>
      <c r="F109" s="6" t="s">
        <v>14</v>
      </c>
      <c r="G109" s="27" t="s">
        <v>15</v>
      </c>
      <c r="H109" s="73"/>
      <c r="K109" s="25"/>
    </row>
    <row r="110" spans="1:11" x14ac:dyDescent="0.3">
      <c r="A110" s="104"/>
      <c r="B110" s="128"/>
      <c r="C110" s="116" t="s">
        <v>57</v>
      </c>
      <c r="D110" s="140"/>
      <c r="E110" s="140"/>
      <c r="F110" s="29"/>
      <c r="G110" s="30"/>
      <c r="H110" s="84"/>
      <c r="K110" s="22" t="str">
        <f>IF(COUNTIF(F110:G110,"")=1,"OK!",IF(COUNTIF(F110:G110,"")=2,"未填","有誤"))</f>
        <v>未填</v>
      </c>
    </row>
    <row r="111" spans="1:11" x14ac:dyDescent="0.3">
      <c r="A111" s="104"/>
      <c r="B111" s="129"/>
      <c r="C111" s="165"/>
      <c r="D111" s="169" t="s">
        <v>94</v>
      </c>
      <c r="E111" s="170"/>
      <c r="F111" s="29"/>
      <c r="G111" s="30"/>
      <c r="H111" s="84"/>
      <c r="K111" s="22" t="str">
        <f>IF(G110&lt;&gt;"",IF(COUNTIF(F111:G111,"")=2,"OK!","有誤"),IF(F110="",IF(COUNTIF(F111:G111,"")=2,"","有誤"),IF(COUNTIF(F111:G111,"")=1,IF(AND(F111="",OR(F112&lt;&gt;"",F113&lt;&gt;"")),"OK!",IF(F111&lt;&gt;"","OK!","有誤")),"有誤")))</f>
        <v/>
      </c>
    </row>
    <row r="112" spans="1:11" x14ac:dyDescent="0.3">
      <c r="A112" s="104"/>
      <c r="B112" s="129"/>
      <c r="C112" s="166"/>
      <c r="D112" s="169" t="s">
        <v>95</v>
      </c>
      <c r="E112" s="170"/>
      <c r="F112" s="29"/>
      <c r="G112" s="30"/>
      <c r="H112" s="84"/>
      <c r="K112" s="22" t="str">
        <f>IF(G110&lt;&gt;"",IF(COUNTIF(F112:G112,"")=2,"OK!","有誤"),IF(F110="",IF(COUNTIF(F112:G112,"")=2,"","有誤"),IF(COUNTIF(F112:G112,"")=1,IF(AND(F112="",OR(F111&lt;&gt;"",F113&lt;&gt;"")),"OK!",IF(F112&lt;&gt;"","OK!","有誤")),"有誤")))</f>
        <v/>
      </c>
    </row>
    <row r="113" spans="1:11" x14ac:dyDescent="0.3">
      <c r="A113" s="104"/>
      <c r="B113" s="129"/>
      <c r="C113" s="167"/>
      <c r="D113" s="169" t="s">
        <v>96</v>
      </c>
      <c r="E113" s="170"/>
      <c r="F113" s="29"/>
      <c r="G113" s="30"/>
      <c r="H113" s="74"/>
      <c r="K113" s="22" t="str">
        <f>IF(G110&lt;&gt;"",IF(COUNTIF(F113:G113,"")=2,"OK!","有誤"),IF(F110="",IF(COUNTIF(F113:G113,"")=2,"","有誤"),IF(COUNTIF(F113:G113,"")=1,IF(AND(F113="",OR(F111&lt;&gt;"",F113&lt;&gt;"")),"OK!",IF(F113&lt;&gt;"","OK!","有誤")),"有誤")))</f>
        <v/>
      </c>
    </row>
    <row r="114" spans="1:11" x14ac:dyDescent="0.3">
      <c r="A114" s="98" t="s">
        <v>132</v>
      </c>
      <c r="B114" s="99"/>
      <c r="C114" s="99"/>
      <c r="D114" s="99"/>
      <c r="E114" s="99"/>
      <c r="F114" s="99"/>
      <c r="G114" s="99"/>
      <c r="H114" s="100"/>
      <c r="K114" s="24" t="str">
        <f>IF(COUNTIF(K116:K128,"OK!")=12,"C段完成","C段未完成")</f>
        <v>C段未完成</v>
      </c>
    </row>
    <row r="115" spans="1:11" x14ac:dyDescent="0.3">
      <c r="A115" s="103"/>
      <c r="B115" s="85" t="s">
        <v>143</v>
      </c>
      <c r="C115" s="86"/>
      <c r="D115" s="86"/>
      <c r="E115" s="87"/>
      <c r="F115" s="6" t="s">
        <v>14</v>
      </c>
      <c r="G115" s="27" t="s">
        <v>15</v>
      </c>
      <c r="H115" s="73"/>
      <c r="K115" s="25"/>
    </row>
    <row r="116" spans="1:11" x14ac:dyDescent="0.3">
      <c r="A116" s="104"/>
      <c r="B116" s="120"/>
      <c r="C116" s="75" t="s">
        <v>65</v>
      </c>
      <c r="D116" s="76"/>
      <c r="E116" s="76"/>
      <c r="F116" s="29"/>
      <c r="G116" s="30"/>
      <c r="H116" s="84"/>
      <c r="K116" s="22" t="str">
        <f>IF(COUNTIF(F116:G116,"")=1,"OK!",IF(COUNTIF(F116:G116,"")=2,"未填","有誤"))</f>
        <v>未填</v>
      </c>
    </row>
    <row r="117" spans="1:11" ht="38.25" customHeight="1" x14ac:dyDescent="0.3">
      <c r="A117" s="104"/>
      <c r="B117" s="123"/>
      <c r="C117" s="75" t="s">
        <v>66</v>
      </c>
      <c r="D117" s="76"/>
      <c r="E117" s="76"/>
      <c r="F117" s="29"/>
      <c r="G117" s="30"/>
      <c r="H117" s="84"/>
      <c r="K117" s="22" t="str">
        <f t="shared" ref="K117:K122" si="4">IF(COUNTIF(F117:G117,"")=1,"OK!",IF(COUNTIF(F117:G117,"")=2,"未填","有誤"))</f>
        <v>未填</v>
      </c>
    </row>
    <row r="118" spans="1:11" x14ac:dyDescent="0.3">
      <c r="A118" s="104"/>
      <c r="B118" s="123"/>
      <c r="C118" s="75" t="s">
        <v>67</v>
      </c>
      <c r="D118" s="76"/>
      <c r="E118" s="76"/>
      <c r="F118" s="29"/>
      <c r="G118" s="30"/>
      <c r="H118" s="84"/>
      <c r="K118" s="22" t="str">
        <f t="shared" si="4"/>
        <v>未填</v>
      </c>
    </row>
    <row r="119" spans="1:11" x14ac:dyDescent="0.3">
      <c r="A119" s="104"/>
      <c r="B119" s="123"/>
      <c r="C119" s="75" t="s">
        <v>68</v>
      </c>
      <c r="D119" s="76"/>
      <c r="E119" s="76"/>
      <c r="F119" s="29"/>
      <c r="G119" s="30"/>
      <c r="H119" s="84"/>
      <c r="K119" s="22" t="str">
        <f t="shared" si="4"/>
        <v>未填</v>
      </c>
    </row>
    <row r="120" spans="1:11" x14ac:dyDescent="0.3">
      <c r="A120" s="104"/>
      <c r="B120" s="123"/>
      <c r="C120" s="75" t="s">
        <v>69</v>
      </c>
      <c r="D120" s="76"/>
      <c r="E120" s="76"/>
      <c r="F120" s="29"/>
      <c r="G120" s="30"/>
      <c r="H120" s="84"/>
      <c r="K120" s="22" t="str">
        <f t="shared" si="4"/>
        <v>未填</v>
      </c>
    </row>
    <row r="121" spans="1:11" x14ac:dyDescent="0.3">
      <c r="A121" s="104"/>
      <c r="B121" s="123"/>
      <c r="C121" s="75" t="s">
        <v>70</v>
      </c>
      <c r="D121" s="76"/>
      <c r="E121" s="76"/>
      <c r="F121" s="29"/>
      <c r="G121" s="30"/>
      <c r="H121" s="84"/>
      <c r="K121" s="22" t="str">
        <f t="shared" si="4"/>
        <v>未填</v>
      </c>
    </row>
    <row r="122" spans="1:11" ht="33.75" customHeight="1" x14ac:dyDescent="0.3">
      <c r="A122" s="104"/>
      <c r="B122" s="123"/>
      <c r="C122" s="75" t="s">
        <v>71</v>
      </c>
      <c r="D122" s="76"/>
      <c r="E122" s="76"/>
      <c r="F122" s="29"/>
      <c r="G122" s="30"/>
      <c r="H122" s="112"/>
      <c r="K122" s="22" t="str">
        <f t="shared" si="4"/>
        <v>未填</v>
      </c>
    </row>
    <row r="123" spans="1:11" x14ac:dyDescent="0.3">
      <c r="A123" s="104"/>
      <c r="B123" s="113" t="s">
        <v>145</v>
      </c>
      <c r="C123" s="114"/>
      <c r="D123" s="114"/>
      <c r="E123" s="115"/>
      <c r="F123" s="6" t="s">
        <v>14</v>
      </c>
      <c r="G123" s="27" t="s">
        <v>15</v>
      </c>
      <c r="H123" s="83"/>
      <c r="K123" s="25"/>
    </row>
    <row r="124" spans="1:11" x14ac:dyDescent="0.3">
      <c r="A124" s="104"/>
      <c r="B124" s="59"/>
      <c r="C124" s="75" t="s">
        <v>72</v>
      </c>
      <c r="D124" s="76"/>
      <c r="E124" s="76"/>
      <c r="F124" s="29"/>
      <c r="G124" s="30"/>
      <c r="H124" s="84"/>
      <c r="K124" s="22" t="str">
        <f>IF(COUNTIF(F124:G124,"")=1,"OK!",IF(COUNTIF(F124:G124,"")=2,"未填","有誤"))</f>
        <v>未填</v>
      </c>
    </row>
    <row r="125" spans="1:11" x14ac:dyDescent="0.3">
      <c r="A125" s="104"/>
      <c r="B125" s="60"/>
      <c r="C125" s="75" t="s">
        <v>73</v>
      </c>
      <c r="D125" s="76"/>
      <c r="E125" s="76"/>
      <c r="F125" s="29"/>
      <c r="G125" s="30"/>
      <c r="H125" s="84"/>
      <c r="K125" s="22" t="str">
        <f t="shared" ref="K125:K128" si="5">IF(COUNTIF(F125:G125,"")=1,"OK!",IF(COUNTIF(F125:G125,"")=2,"未填","有誤"))</f>
        <v>未填</v>
      </c>
    </row>
    <row r="126" spans="1:11" x14ac:dyDescent="0.3">
      <c r="A126" s="104"/>
      <c r="B126" s="60"/>
      <c r="C126" s="75" t="s">
        <v>74</v>
      </c>
      <c r="D126" s="76"/>
      <c r="E126" s="76"/>
      <c r="F126" s="29"/>
      <c r="G126" s="30"/>
      <c r="H126" s="84"/>
      <c r="K126" s="22" t="str">
        <f t="shared" si="5"/>
        <v>未填</v>
      </c>
    </row>
    <row r="127" spans="1:11" x14ac:dyDescent="0.3">
      <c r="A127" s="104"/>
      <c r="B127" s="60"/>
      <c r="C127" s="75" t="s">
        <v>75</v>
      </c>
      <c r="D127" s="76"/>
      <c r="E127" s="76"/>
      <c r="F127" s="29"/>
      <c r="G127" s="30"/>
      <c r="H127" s="84"/>
      <c r="K127" s="22" t="str">
        <f t="shared" si="5"/>
        <v>未填</v>
      </c>
    </row>
    <row r="128" spans="1:11" x14ac:dyDescent="0.3">
      <c r="A128" s="104"/>
      <c r="B128" s="61"/>
      <c r="C128" s="75" t="s">
        <v>128</v>
      </c>
      <c r="D128" s="76"/>
      <c r="E128" s="76"/>
      <c r="F128" s="29"/>
      <c r="G128" s="30"/>
      <c r="H128" s="74"/>
      <c r="K128" s="22" t="str">
        <f t="shared" si="5"/>
        <v>未填</v>
      </c>
    </row>
    <row r="129" spans="1:11" x14ac:dyDescent="0.3">
      <c r="A129" s="98" t="s">
        <v>133</v>
      </c>
      <c r="B129" s="99"/>
      <c r="C129" s="99"/>
      <c r="D129" s="99"/>
      <c r="E129" s="99"/>
      <c r="F129" s="99"/>
      <c r="G129" s="99"/>
      <c r="H129" s="100"/>
      <c r="K129" s="24" t="s">
        <v>146</v>
      </c>
    </row>
    <row r="130" spans="1:11" x14ac:dyDescent="0.3">
      <c r="A130" s="31"/>
      <c r="B130" s="88" t="s">
        <v>18</v>
      </c>
      <c r="C130" s="89"/>
      <c r="D130" s="89"/>
      <c r="E130" s="90"/>
      <c r="F130" s="109"/>
      <c r="G130" s="110"/>
      <c r="H130" s="111"/>
      <c r="K130" s="22" t="s">
        <v>140</v>
      </c>
    </row>
    <row r="131" spans="1:11" x14ac:dyDescent="0.3">
      <c r="A131" s="98" t="s">
        <v>134</v>
      </c>
      <c r="B131" s="99"/>
      <c r="C131" s="99"/>
      <c r="D131" s="99"/>
      <c r="E131" s="99"/>
      <c r="F131" s="99"/>
      <c r="G131" s="99"/>
      <c r="H131" s="100"/>
      <c r="K131" s="24" t="str">
        <f>IF(COUNTIF(K133:K135,"OK!")=3,"E段完成","E段未完成")</f>
        <v>E段未完成</v>
      </c>
    </row>
    <row r="132" spans="1:11" x14ac:dyDescent="0.3">
      <c r="A132" s="103"/>
      <c r="B132" s="101" t="s">
        <v>19</v>
      </c>
      <c r="C132" s="102"/>
      <c r="D132" s="102"/>
      <c r="E132" s="102"/>
      <c r="F132" s="102"/>
      <c r="G132" s="102"/>
      <c r="H132" s="106"/>
      <c r="K132" s="25"/>
    </row>
    <row r="133" spans="1:11" x14ac:dyDescent="0.3">
      <c r="A133" s="104"/>
      <c r="B133" s="88" t="s">
        <v>20</v>
      </c>
      <c r="C133" s="89"/>
      <c r="D133" s="89"/>
      <c r="E133" s="90"/>
      <c r="F133" s="91"/>
      <c r="G133" s="92"/>
      <c r="H133" s="107"/>
      <c r="K133" s="22" t="str">
        <f>IF(F133="","未填","OK!")</f>
        <v>未填</v>
      </c>
    </row>
    <row r="134" spans="1:11" x14ac:dyDescent="0.3">
      <c r="A134" s="104"/>
      <c r="B134" s="88" t="s">
        <v>21</v>
      </c>
      <c r="C134" s="89"/>
      <c r="D134" s="89"/>
      <c r="E134" s="90"/>
      <c r="F134" s="91"/>
      <c r="G134" s="92"/>
      <c r="H134" s="107"/>
      <c r="K134" s="22" t="str">
        <f t="shared" ref="K134:K135" si="6">IF(F134="","未填","OK!")</f>
        <v>未填</v>
      </c>
    </row>
    <row r="135" spans="1:11" ht="16.8" thickBot="1" x14ac:dyDescent="0.35">
      <c r="A135" s="105"/>
      <c r="B135" s="93" t="s">
        <v>22</v>
      </c>
      <c r="C135" s="94"/>
      <c r="D135" s="94"/>
      <c r="E135" s="95"/>
      <c r="F135" s="96"/>
      <c r="G135" s="97"/>
      <c r="H135" s="108"/>
      <c r="K135" s="23" t="str">
        <f t="shared" si="6"/>
        <v>未填</v>
      </c>
    </row>
    <row r="136" spans="1:11" ht="16.8" thickBot="1" x14ac:dyDescent="0.35"/>
    <row r="137" spans="1:11" x14ac:dyDescent="0.3">
      <c r="A137" s="51" t="s">
        <v>147</v>
      </c>
      <c r="B137" s="52"/>
      <c r="C137" s="52"/>
      <c r="D137" s="52"/>
      <c r="E137" s="52"/>
      <c r="F137" s="52"/>
      <c r="G137" s="52"/>
      <c r="H137" s="53"/>
    </row>
    <row r="138" spans="1:11" x14ac:dyDescent="0.3">
      <c r="A138" s="32" t="s">
        <v>104</v>
      </c>
      <c r="B138" s="45" t="s">
        <v>103</v>
      </c>
      <c r="C138" s="46"/>
      <c r="D138" s="46"/>
      <c r="E138" s="46"/>
      <c r="F138" s="46"/>
      <c r="G138" s="46"/>
      <c r="H138" s="47"/>
    </row>
    <row r="139" spans="1:11" x14ac:dyDescent="0.3">
      <c r="A139" s="32" t="s">
        <v>105</v>
      </c>
      <c r="B139" s="45" t="s">
        <v>114</v>
      </c>
      <c r="C139" s="46"/>
      <c r="D139" s="46"/>
      <c r="E139" s="46"/>
      <c r="F139" s="46"/>
      <c r="G139" s="46"/>
      <c r="H139" s="47"/>
    </row>
    <row r="140" spans="1:11" x14ac:dyDescent="0.3">
      <c r="A140" s="32" t="s">
        <v>106</v>
      </c>
      <c r="B140" s="45" t="s">
        <v>115</v>
      </c>
      <c r="C140" s="46"/>
      <c r="D140" s="46"/>
      <c r="E140" s="46"/>
      <c r="F140" s="46"/>
      <c r="G140" s="46"/>
      <c r="H140" s="47"/>
    </row>
    <row r="141" spans="1:11" ht="22.8" customHeight="1" x14ac:dyDescent="0.3">
      <c r="A141" s="32" t="s">
        <v>107</v>
      </c>
      <c r="B141" s="45" t="s">
        <v>116</v>
      </c>
      <c r="C141" s="46"/>
      <c r="D141" s="46"/>
      <c r="E141" s="46"/>
      <c r="F141" s="46"/>
      <c r="G141" s="46"/>
      <c r="H141" s="47"/>
    </row>
    <row r="142" spans="1:11" ht="29.4" customHeight="1" x14ac:dyDescent="0.3">
      <c r="A142" s="32" t="s">
        <v>108</v>
      </c>
      <c r="B142" s="45" t="s">
        <v>114</v>
      </c>
      <c r="C142" s="46"/>
      <c r="D142" s="46"/>
      <c r="E142" s="46"/>
      <c r="F142" s="46"/>
      <c r="G142" s="46"/>
      <c r="H142" s="47"/>
    </row>
    <row r="143" spans="1:11" ht="31.2" customHeight="1" x14ac:dyDescent="0.3">
      <c r="A143" s="32" t="s">
        <v>109</v>
      </c>
      <c r="B143" s="45" t="s">
        <v>152</v>
      </c>
      <c r="C143" s="46"/>
      <c r="D143" s="46"/>
      <c r="E143" s="46"/>
      <c r="F143" s="46"/>
      <c r="G143" s="46"/>
      <c r="H143" s="47"/>
    </row>
    <row r="144" spans="1:11" ht="30" customHeight="1" x14ac:dyDescent="0.3">
      <c r="A144" s="32" t="s">
        <v>110</v>
      </c>
      <c r="B144" s="45" t="s">
        <v>117</v>
      </c>
      <c r="C144" s="46"/>
      <c r="D144" s="46"/>
      <c r="E144" s="46"/>
      <c r="F144" s="46"/>
      <c r="G144" s="46"/>
      <c r="H144" s="47"/>
    </row>
    <row r="145" spans="1:11" x14ac:dyDescent="0.3">
      <c r="A145" s="32" t="s">
        <v>111</v>
      </c>
      <c r="B145" s="45" t="s">
        <v>118</v>
      </c>
      <c r="C145" s="46"/>
      <c r="D145" s="46"/>
      <c r="E145" s="46"/>
      <c r="F145" s="46"/>
      <c r="G145" s="46"/>
      <c r="H145" s="47"/>
    </row>
    <row r="146" spans="1:11" x14ac:dyDescent="0.3">
      <c r="A146" s="32" t="s">
        <v>112</v>
      </c>
      <c r="B146" s="45" t="s">
        <v>155</v>
      </c>
      <c r="C146" s="46"/>
      <c r="D146" s="46"/>
      <c r="E146" s="46"/>
      <c r="F146" s="46"/>
      <c r="G146" s="46"/>
      <c r="H146" s="47"/>
    </row>
    <row r="147" spans="1:11" x14ac:dyDescent="0.3">
      <c r="A147" s="32" t="s">
        <v>113</v>
      </c>
      <c r="B147" s="45" t="s">
        <v>119</v>
      </c>
      <c r="C147" s="46"/>
      <c r="D147" s="46"/>
      <c r="E147" s="46"/>
      <c r="F147" s="46"/>
      <c r="G147" s="46"/>
      <c r="H147" s="47"/>
    </row>
    <row r="148" spans="1:11" s="15" customFormat="1" ht="15.6" thickBot="1" x14ac:dyDescent="0.35">
      <c r="A148" s="33" t="s">
        <v>129</v>
      </c>
      <c r="B148" s="48" t="s">
        <v>130</v>
      </c>
      <c r="C148" s="49"/>
      <c r="D148" s="49"/>
      <c r="E148" s="49"/>
      <c r="F148" s="49"/>
      <c r="G148" s="49"/>
      <c r="H148" s="50"/>
      <c r="I148" s="42"/>
      <c r="J148" s="14"/>
      <c r="K148" s="21"/>
    </row>
  </sheetData>
  <mergeCells count="220">
    <mergeCell ref="C64:E64"/>
    <mergeCell ref="C65:E65"/>
    <mergeCell ref="C66:E66"/>
    <mergeCell ref="C67:E67"/>
    <mergeCell ref="B110:B113"/>
    <mergeCell ref="D100:E100"/>
    <mergeCell ref="D102:E102"/>
    <mergeCell ref="F108:H108"/>
    <mergeCell ref="C111:C113"/>
    <mergeCell ref="D111:E111"/>
    <mergeCell ref="D112:E112"/>
    <mergeCell ref="D113:E113"/>
    <mergeCell ref="H109:H113"/>
    <mergeCell ref="B109:E109"/>
    <mergeCell ref="C104:E104"/>
    <mergeCell ref="C105:E105"/>
    <mergeCell ref="H62:H67"/>
    <mergeCell ref="H69:H86"/>
    <mergeCell ref="H88:H89"/>
    <mergeCell ref="F98:H98"/>
    <mergeCell ref="C70:E70"/>
    <mergeCell ref="C71:E71"/>
    <mergeCell ref="C72:E72"/>
    <mergeCell ref="C73:E73"/>
    <mergeCell ref="A3:F3"/>
    <mergeCell ref="C36:D36"/>
    <mergeCell ref="E36:H36"/>
    <mergeCell ref="E37:H37"/>
    <mergeCell ref="E38:H38"/>
    <mergeCell ref="C37:C39"/>
    <mergeCell ref="B97:B102"/>
    <mergeCell ref="B91:B95"/>
    <mergeCell ref="C110:E110"/>
    <mergeCell ref="B59:E59"/>
    <mergeCell ref="A59:A113"/>
    <mergeCell ref="C55:D55"/>
    <mergeCell ref="B57:D57"/>
    <mergeCell ref="C60:E60"/>
    <mergeCell ref="B62:G62"/>
    <mergeCell ref="B63:E63"/>
    <mergeCell ref="B69:E69"/>
    <mergeCell ref="C82:E82"/>
    <mergeCell ref="C83:E83"/>
    <mergeCell ref="C84:E84"/>
    <mergeCell ref="C85:E85"/>
    <mergeCell ref="C86:E86"/>
    <mergeCell ref="F102:H102"/>
    <mergeCell ref="F100:H100"/>
    <mergeCell ref="E50:H50"/>
    <mergeCell ref="B52:H52"/>
    <mergeCell ref="E51:H51"/>
    <mergeCell ref="E53:H53"/>
    <mergeCell ref="E54:H54"/>
    <mergeCell ref="E55:H55"/>
    <mergeCell ref="E56:H56"/>
    <mergeCell ref="E57:H57"/>
    <mergeCell ref="A58:H58"/>
    <mergeCell ref="B40:H40"/>
    <mergeCell ref="E35:H35"/>
    <mergeCell ref="E39:H39"/>
    <mergeCell ref="E41:H41"/>
    <mergeCell ref="E42:H42"/>
    <mergeCell ref="E43:H43"/>
    <mergeCell ref="E44:H44"/>
    <mergeCell ref="E45:H45"/>
    <mergeCell ref="E46:H46"/>
    <mergeCell ref="C43:C45"/>
    <mergeCell ref="E5:H5"/>
    <mergeCell ref="E6:H6"/>
    <mergeCell ref="E8:H8"/>
    <mergeCell ref="E9:H9"/>
    <mergeCell ref="E11:H11"/>
    <mergeCell ref="E10:H10"/>
    <mergeCell ref="E12:H12"/>
    <mergeCell ref="B7:H7"/>
    <mergeCell ref="B23:H23"/>
    <mergeCell ref="B13:H13"/>
    <mergeCell ref="E14:H14"/>
    <mergeCell ref="E15:H15"/>
    <mergeCell ref="E16:H16"/>
    <mergeCell ref="E17:H17"/>
    <mergeCell ref="E18:H18"/>
    <mergeCell ref="E19:H19"/>
    <mergeCell ref="E20:H20"/>
    <mergeCell ref="E21:H21"/>
    <mergeCell ref="E22:H22"/>
    <mergeCell ref="B14:B22"/>
    <mergeCell ref="C15:C17"/>
    <mergeCell ref="C20:C22"/>
    <mergeCell ref="B5:D5"/>
    <mergeCell ref="B6:D6"/>
    <mergeCell ref="C8:D8"/>
    <mergeCell ref="C9:D9"/>
    <mergeCell ref="C10:D10"/>
    <mergeCell ref="C11:D11"/>
    <mergeCell ref="C12:D12"/>
    <mergeCell ref="C14:D14"/>
    <mergeCell ref="C31:D31"/>
    <mergeCell ref="C33:D33"/>
    <mergeCell ref="C35:D35"/>
    <mergeCell ref="C24:D24"/>
    <mergeCell ref="C26:D26"/>
    <mergeCell ref="C18:D18"/>
    <mergeCell ref="C19:D19"/>
    <mergeCell ref="E24:H24"/>
    <mergeCell ref="E25:H25"/>
    <mergeCell ref="E26:H26"/>
    <mergeCell ref="E27:H27"/>
    <mergeCell ref="E28:H28"/>
    <mergeCell ref="E29:H29"/>
    <mergeCell ref="B30:H30"/>
    <mergeCell ref="E31:H31"/>
    <mergeCell ref="B27:D27"/>
    <mergeCell ref="B28:D28"/>
    <mergeCell ref="B29:D29"/>
    <mergeCell ref="A1:H1"/>
    <mergeCell ref="B8:B12"/>
    <mergeCell ref="A4:H4"/>
    <mergeCell ref="A5:A57"/>
    <mergeCell ref="B24:B26"/>
    <mergeCell ref="B35:B39"/>
    <mergeCell ref="B31:B33"/>
    <mergeCell ref="E32:H32"/>
    <mergeCell ref="E33:H33"/>
    <mergeCell ref="B34:H34"/>
    <mergeCell ref="B41:B45"/>
    <mergeCell ref="C41:D41"/>
    <mergeCell ref="C42:D42"/>
    <mergeCell ref="B46:D46"/>
    <mergeCell ref="B47:D47"/>
    <mergeCell ref="B48:D48"/>
    <mergeCell ref="B49:D49"/>
    <mergeCell ref="B50:D50"/>
    <mergeCell ref="E47:H47"/>
    <mergeCell ref="E48:H48"/>
    <mergeCell ref="E49:H49"/>
    <mergeCell ref="B53:B56"/>
    <mergeCell ref="B51:D51"/>
    <mergeCell ref="C53:D53"/>
    <mergeCell ref="C125:E125"/>
    <mergeCell ref="C126:E126"/>
    <mergeCell ref="C127:E127"/>
    <mergeCell ref="C128:E128"/>
    <mergeCell ref="B123:E123"/>
    <mergeCell ref="B90:E90"/>
    <mergeCell ref="C91:E91"/>
    <mergeCell ref="C92:E92"/>
    <mergeCell ref="C93:E93"/>
    <mergeCell ref="C94:E94"/>
    <mergeCell ref="C95:E95"/>
    <mergeCell ref="B103:E103"/>
    <mergeCell ref="B96:E96"/>
    <mergeCell ref="D98:E98"/>
    <mergeCell ref="C106:E106"/>
    <mergeCell ref="C107:E107"/>
    <mergeCell ref="D108:E108"/>
    <mergeCell ref="C97:E97"/>
    <mergeCell ref="C99:E99"/>
    <mergeCell ref="C101:E101"/>
    <mergeCell ref="B104:B108"/>
    <mergeCell ref="C116:E116"/>
    <mergeCell ref="B116:B122"/>
    <mergeCell ref="A114:H114"/>
    <mergeCell ref="H123:H128"/>
    <mergeCell ref="B115:E115"/>
    <mergeCell ref="B133:E133"/>
    <mergeCell ref="F133:G133"/>
    <mergeCell ref="B134:E134"/>
    <mergeCell ref="F134:G134"/>
    <mergeCell ref="B135:E135"/>
    <mergeCell ref="F135:G135"/>
    <mergeCell ref="A129:H129"/>
    <mergeCell ref="A131:H131"/>
    <mergeCell ref="B132:G132"/>
    <mergeCell ref="A132:A135"/>
    <mergeCell ref="H132:H135"/>
    <mergeCell ref="B130:E130"/>
    <mergeCell ref="F130:H130"/>
    <mergeCell ref="H115:H122"/>
    <mergeCell ref="A115:A128"/>
    <mergeCell ref="C117:E117"/>
    <mergeCell ref="C118:E118"/>
    <mergeCell ref="C119:E119"/>
    <mergeCell ref="C120:E120"/>
    <mergeCell ref="C121:E121"/>
    <mergeCell ref="C122:E122"/>
    <mergeCell ref="C124:E124"/>
    <mergeCell ref="C74:E74"/>
    <mergeCell ref="C75:E75"/>
    <mergeCell ref="C76:E76"/>
    <mergeCell ref="B88:E89"/>
    <mergeCell ref="C77:E77"/>
    <mergeCell ref="C78:E78"/>
    <mergeCell ref="C79:E79"/>
    <mergeCell ref="C80:E80"/>
    <mergeCell ref="C81:E81"/>
    <mergeCell ref="I59:I60"/>
    <mergeCell ref="B147:H147"/>
    <mergeCell ref="B148:H148"/>
    <mergeCell ref="B139:H139"/>
    <mergeCell ref="B140:H140"/>
    <mergeCell ref="B141:H141"/>
    <mergeCell ref="B142:H142"/>
    <mergeCell ref="B143:H143"/>
    <mergeCell ref="B144:H144"/>
    <mergeCell ref="B145:H145"/>
    <mergeCell ref="B146:H146"/>
    <mergeCell ref="B138:H138"/>
    <mergeCell ref="A137:H137"/>
    <mergeCell ref="B64:B68"/>
    <mergeCell ref="B60:B61"/>
    <mergeCell ref="B70:B87"/>
    <mergeCell ref="B124:B128"/>
    <mergeCell ref="D87:E87"/>
    <mergeCell ref="F87:H87"/>
    <mergeCell ref="D68:E68"/>
    <mergeCell ref="F68:H68"/>
    <mergeCell ref="D61:E61"/>
    <mergeCell ref="F61:H61"/>
    <mergeCell ref="H59:H60"/>
  </mergeCells>
  <phoneticPr fontId="4" type="noConversion"/>
  <pageMargins left="0.7" right="0.7" top="0.75" bottom="0.75" header="0.3" footer="0.3"/>
  <pageSetup paperSize="9" scale="74" fitToHeight="0" orientation="portrait" r:id="rId1"/>
  <ignoredErrors>
    <ignoredError sqref="K98:K100 K101 K55" formula="1"/>
    <ignoredError sqref="K54 K56 K10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20</vt:i4>
      </vt:variant>
    </vt:vector>
  </HeadingPairs>
  <TitlesOfParts>
    <vt:vector size="22" baseType="lpstr">
      <vt:lpstr>填表說明</vt:lpstr>
      <vt:lpstr>問卷</vt:lpstr>
      <vt:lpstr>問卷!_ftn1</vt:lpstr>
      <vt:lpstr>問卷!_ftn10</vt:lpstr>
      <vt:lpstr>問卷!_ftn2</vt:lpstr>
      <vt:lpstr>問卷!_ftn3</vt:lpstr>
      <vt:lpstr>問卷!_ftn4</vt:lpstr>
      <vt:lpstr>問卷!_ftn5</vt:lpstr>
      <vt:lpstr>問卷!_ftn6</vt:lpstr>
      <vt:lpstr>問卷!_ftn7</vt:lpstr>
      <vt:lpstr>問卷!_ftn8</vt:lpstr>
      <vt:lpstr>問卷!_ftn9</vt:lpstr>
      <vt:lpstr>問卷!_ftnref10</vt:lpstr>
      <vt:lpstr>問卷!_ftnref2</vt:lpstr>
      <vt:lpstr>問卷!_ftnref3</vt:lpstr>
      <vt:lpstr>問卷!_ftnref4</vt:lpstr>
      <vt:lpstr>問卷!_ftnref5</vt:lpstr>
      <vt:lpstr>問卷!_ftnref6</vt:lpstr>
      <vt:lpstr>問卷!_ftnref7</vt:lpstr>
      <vt:lpstr>問卷!_ftnref8</vt:lpstr>
      <vt:lpstr>問卷!_ftnref9</vt:lpstr>
      <vt:lpstr>問卷!Print_Area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林明輝</dc:creator>
  <cp:lastModifiedBy>林秀芬</cp:lastModifiedBy>
  <cp:lastPrinted>2024-08-27T00:31:44Z</cp:lastPrinted>
  <dcterms:created xsi:type="dcterms:W3CDTF">2024-08-19T08:16:45Z</dcterms:created>
  <dcterms:modified xsi:type="dcterms:W3CDTF">2025-10-20T05:21:17Z</dcterms:modified>
</cp:coreProperties>
</file>